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Miranda\Desktop\plan 2026-27-28\"/>
    </mc:Choice>
  </mc:AlternateContent>
  <xr:revisionPtr revIDLastSave="0" documentId="13_ncr:1_{D0357FE0-F59B-40C3-85A2-16442B908064}" xr6:coauthVersionLast="37" xr6:coauthVersionMax="47" xr10:uidLastSave="{00000000-0000-0000-0000-000000000000}"/>
  <bookViews>
    <workbookView xWindow="0" yWindow="0" windowWidth="21570" windowHeight="7980" activeTab="2" xr2:uid="{4C5AC00C-29A7-4230-96D3-20AD44B7E865}"/>
  </bookViews>
  <sheets>
    <sheet name="SAŽETAK" sheetId="2" r:id="rId1"/>
    <sheet name="opći dio" sheetId="1" r:id="rId2"/>
    <sheet name="Prihodi i rashodi po izvorima" sheetId="3" r:id="rId3"/>
    <sheet name="Rashodi prema funkcijskoj kl" sheetId="4" r:id="rId4"/>
    <sheet name="Račun financiranja po izvorima" sheetId="5" r:id="rId5"/>
    <sheet name="POSEBNI DIO" sheetId="6" r:id="rId6"/>
  </sheets>
  <definedNames>
    <definedName name="_xlnm.Print_Titles" localSheetId="5">'POSEBNI DIO'!$5:$5</definedName>
    <definedName name="_xlnm.Print_Area" localSheetId="1">'opći dio'!$A$1:$F$29</definedName>
    <definedName name="_xlnm.Print_Area" localSheetId="5">'POSEBNI DIO'!$A$1:$F$131</definedName>
    <definedName name="_xlnm.Print_Area" localSheetId="2">'Prihodi i rashodi po izvorima'!$A$1:$F$36</definedName>
    <definedName name="_xlnm.Print_Area" localSheetId="4">'Račun financiranja po izvorima'!$A$1:$F$17</definedName>
    <definedName name="_xlnm.Print_Area" localSheetId="3">'Rashodi prema funkcijskoj kl'!$A$1:$L$39</definedName>
    <definedName name="_xlnm.Print_Area" localSheetId="0">SAŽETAK!$A$1:$J$28</definedName>
  </definedNames>
  <calcPr calcId="179021"/>
</workbook>
</file>

<file path=xl/calcChain.xml><?xml version="1.0" encoding="utf-8"?>
<calcChain xmlns="http://schemas.openxmlformats.org/spreadsheetml/2006/main">
  <c r="J13" i="2" l="1"/>
  <c r="I13" i="2"/>
  <c r="H13" i="2"/>
  <c r="G13" i="2"/>
  <c r="J12" i="2"/>
  <c r="I12" i="2"/>
  <c r="H12" i="2"/>
  <c r="G12" i="2"/>
  <c r="J10" i="2"/>
  <c r="J8" i="2" s="1"/>
  <c r="I10" i="2"/>
  <c r="H10" i="2"/>
  <c r="G10" i="2"/>
  <c r="J9" i="2"/>
  <c r="I9" i="2"/>
  <c r="I8" i="2" s="1"/>
  <c r="H9" i="2"/>
  <c r="G9" i="2"/>
  <c r="G8" i="2" s="1"/>
  <c r="F13" i="2"/>
  <c r="F12" i="2"/>
  <c r="F10" i="2"/>
  <c r="F9" i="2"/>
  <c r="F37" i="2"/>
  <c r="G34" i="2" s="1"/>
  <c r="G37" i="2" s="1"/>
  <c r="H34" i="2" s="1"/>
  <c r="H37" i="2" s="1"/>
  <c r="I34" i="2" s="1"/>
  <c r="I37" i="2" s="1"/>
  <c r="J34" i="2" s="1"/>
  <c r="J37" i="2" s="1"/>
  <c r="J21" i="2"/>
  <c r="I21" i="2"/>
  <c r="H21" i="2"/>
  <c r="G21" i="2"/>
  <c r="F21" i="2"/>
  <c r="J11" i="2"/>
  <c r="I11" i="2"/>
  <c r="H11" i="2"/>
  <c r="G11" i="2"/>
  <c r="J14" i="2" l="1"/>
  <c r="J22" i="2" s="1"/>
  <c r="J28" i="2" s="1"/>
  <c r="J29" i="2" s="1"/>
  <c r="H8" i="2"/>
  <c r="H14" i="2"/>
  <c r="H22" i="2" s="1"/>
  <c r="H28" i="2" s="1"/>
  <c r="G14" i="2"/>
  <c r="I14" i="2"/>
  <c r="I22" i="2" s="1"/>
  <c r="I28" i="2" s="1"/>
  <c r="I29" i="2" s="1"/>
  <c r="F11" i="2"/>
  <c r="F8" i="2"/>
  <c r="F14" i="2" s="1"/>
  <c r="F22" i="2" s="1"/>
  <c r="F28" i="2" s="1"/>
  <c r="F29" i="2" s="1"/>
  <c r="G22" i="2"/>
  <c r="G28" i="2" s="1"/>
  <c r="G29" i="2" s="1"/>
  <c r="H29" i="2" l="1"/>
</calcChain>
</file>

<file path=xl/sharedStrings.xml><?xml version="1.0" encoding="utf-8"?>
<sst xmlns="http://schemas.openxmlformats.org/spreadsheetml/2006/main" count="271" uniqueCount="112">
  <si>
    <t>Oznaka</t>
  </si>
  <si>
    <t>Plan 2026.</t>
  </si>
  <si>
    <t>A. RAČUN PRIHODA I RASHODA</t>
  </si>
  <si>
    <t>6 Prihodi poslovanja</t>
  </si>
  <si>
    <t>63 Pomoći iz inozemstva i od subjekata unutar općeg proračuna</t>
  </si>
  <si>
    <t>65 Prihodi od upravnih i administrativnih pristojbi, pristojbi po posebnim propisima i naknada</t>
  </si>
  <si>
    <t>66 Prihodi od prodaje proizvoda i robe te pruženih usluga i prihodi od donacija te povrati po protestiranim jamstvima</t>
  </si>
  <si>
    <t>67 Prihodi iz nadležnog proračuna i od HZZO-a temeljem ugovornih obveza</t>
  </si>
  <si>
    <t>7 Prihodi od prodaje nefinancijske imovine</t>
  </si>
  <si>
    <t>72 Prihodi od prodaje proizvedene dugotrajne imovine</t>
  </si>
  <si>
    <t>SVEUKUPNO PRIHODI</t>
  </si>
  <si>
    <t>3 Rashodi poslovanja</t>
  </si>
  <si>
    <t>31 Rashodi za zaposlene</t>
  </si>
  <si>
    <t>32 Materijalni rashodi</t>
  </si>
  <si>
    <t>34 Financijski rashodi</t>
  </si>
  <si>
    <t>37 Naknade građanima i kućanstvima na temelju osiguranja i druge naknade</t>
  </si>
  <si>
    <t>38 Ostali rashodi</t>
  </si>
  <si>
    <t>4 Rashodi za nabavu nefinancijske imovine</t>
  </si>
  <si>
    <t>41 Rashodi za nabavu neproizvedene dugotrajne imovine</t>
  </si>
  <si>
    <t>42 Rashodi za nabavu proizvedene dugotrajne imovine</t>
  </si>
  <si>
    <t>45 Rashodi za dodatna ulaganja na nefinancijskoj imovini</t>
  </si>
  <si>
    <t>SVEUKUPNO RASHODI</t>
  </si>
  <si>
    <t>I. OPĆI DIO</t>
  </si>
  <si>
    <t xml:space="preserve">A. RAČUN PRIHODA I RASHODA </t>
  </si>
  <si>
    <t>PRIHODI I RASHODI PREMA EKONOMSKOJ KLASIFIKACIJI</t>
  </si>
  <si>
    <t>Ostvarenje 
2024.</t>
  </si>
  <si>
    <t>Plan 
2025.</t>
  </si>
  <si>
    <t>Plan 
2026.</t>
  </si>
  <si>
    <t>Projekcija
 2027.</t>
  </si>
  <si>
    <t>Projekcija 
2028.</t>
  </si>
  <si>
    <t>A) SAŽETAK RAČUNA PRIHODA I RASHODA</t>
  </si>
  <si>
    <t>EUR</t>
  </si>
  <si>
    <t>Izvršenje 2024.</t>
  </si>
  <si>
    <t>Tekući plan 2025.</t>
  </si>
  <si>
    <t>Projekcija 
 2027.</t>
  </si>
  <si>
    <t>PRIHODI UKUPNO</t>
  </si>
  <si>
    <t>6 PRIHODI POSLOVANJA</t>
  </si>
  <si>
    <t>7 PRIHODI OD PRODAJE NEFINANCIJSKE IMOVINE</t>
  </si>
  <si>
    <t>RASHODI UKUPNO</t>
  </si>
  <si>
    <t>3 RASHODI  POSLOVANJA</t>
  </si>
  <si>
    <t>4 RASHODI ZA NABAVU NEFINANCIJSKE IMOVINE</t>
  </si>
  <si>
    <t>RAZLIKA - VIŠAK / MANJAK</t>
  </si>
  <si>
    <t>B) SAŽETAK RAČUNA FINANCIRANJA</t>
  </si>
  <si>
    <t>8 PRIMICI OD FINANCIJSKE IMOVINE I ZADUŽIVANJA</t>
  </si>
  <si>
    <t>5 IZDACI ZA FINANCIJSKU IMOVINU I OTPLATE ZAJMOVA</t>
  </si>
  <si>
    <t>NETO FINANCIRANJE</t>
  </si>
  <si>
    <t>VIŠAK / MANJAK + NETO FINANCIRANJE</t>
  </si>
  <si>
    <t xml:space="preserve">C) PRENESENI VIŠAK ILI PRENESENI MANJAK </t>
  </si>
  <si>
    <t>PRIJENOS VIŠKA / MANJKA IZ PRETHODNE(IH) GODINE</t>
  </si>
  <si>
    <t>PRIJENOS VIŠKA / MANJKA U SLJEDEĆE RAZDOBLJE</t>
  </si>
  <si>
    <t>VIŠAK / MANJAK + NETO FINANCIRANJE + PRIJENOS VIŠKA / MANJKA IZ PRETHODNE(IH) GODINE - PRIJENOS VIŠKA / MANJKA U SLJEDEĆE RAZDOBLJE</t>
  </si>
  <si>
    <t>D) VIŠEGODIŠNJI PLAN URAVNOTEŽENJA</t>
  </si>
  <si>
    <t>VIŠAK / MANJAK IZ PRETHODNE(IH) GODINE KOJI ĆE SE RASPOREDITI / POKRITI</t>
  </si>
  <si>
    <t>VIŠAK / MANJAK TEKUĆE GODINE</t>
  </si>
  <si>
    <t xml:space="preserve">  31 Vlastiti prihodi</t>
  </si>
  <si>
    <t>3 Vlastiti prihodi</t>
  </si>
  <si>
    <t xml:space="preserve">  11 Opći prihodi i primici</t>
  </si>
  <si>
    <t>1 Opći prihodi i primici</t>
  </si>
  <si>
    <t>UKUPNO RASHODI</t>
  </si>
  <si>
    <t>Brojčana oznaka i naziv</t>
  </si>
  <si>
    <t>UKUPNO PRIHODI</t>
  </si>
  <si>
    <t>PRIHODI I RASHODI PREMA IZVORIMA FINANCIRANJA</t>
  </si>
  <si>
    <t>izvor: 01 Opći prihodi i primici</t>
  </si>
  <si>
    <t>izvor: 03 Vlastiti prihodi</t>
  </si>
  <si>
    <t>izvor: 05 Pomoći</t>
  </si>
  <si>
    <t>izvor: 432 PRIHODI ZA POSEBNE NAMJENE - korisnici</t>
  </si>
  <si>
    <t>izvor: 5012 Pomoći kroz nacionalno sufinanciranje EU projekta</t>
  </si>
  <si>
    <t>izvor: 503 POMOĆI IZ NENADLEŽNIH PRORAČUNA - KORISNICI</t>
  </si>
  <si>
    <t>izvor: 512 Pomoći iz državnog proračuna - plaće MZOS</t>
  </si>
  <si>
    <t>izvor: 56 Fondovi EU-a</t>
  </si>
  <si>
    <t>izvor: 561 Europski socijalni fond</t>
  </si>
  <si>
    <t>izvor: 611 Donacije</t>
  </si>
  <si>
    <t>izvor: 711 Prihodi od nefinancijske imovine i nadoknade štete s osnova osiguranja</t>
  </si>
  <si>
    <t>Izvršenje
2024.</t>
  </si>
  <si>
    <t>RASHODI PREMA FUNKCIJSKOJ KLASIFIKACIJI</t>
  </si>
  <si>
    <t>SVEUKUPNO</t>
  </si>
  <si>
    <t>09 OBRAZOVANJE</t>
  </si>
  <si>
    <t>091 Predškolsko i osnovno obrazovanje</t>
  </si>
  <si>
    <t>0912 Osnovno obrazovanje</t>
  </si>
  <si>
    <t>096 Dodatne usluge u obrazovanju</t>
  </si>
  <si>
    <t>0960 Dodatne usluge u obrazovanju</t>
  </si>
  <si>
    <t>UKUPNO IZDACI</t>
  </si>
  <si>
    <t xml:space="preserve">  81 Namjenski primici od financijske imovine i zaduživanja</t>
  </si>
  <si>
    <t>8 Namjenski primici od financijske imovine i zaduživanja</t>
  </si>
  <si>
    <t>UKUPNO PRIMICI</t>
  </si>
  <si>
    <t>RAČUN FINANCIRANJA PREMA IZVORIMA FINANCIRANJA</t>
  </si>
  <si>
    <t>A200200 MZOS- Plaće OŠ</t>
  </si>
  <si>
    <t>200 MZOS- Plaće OŠ</t>
  </si>
  <si>
    <t>A100128 Pomoćnici u nastavi OŠ i SŠ (EU projekt)</t>
  </si>
  <si>
    <t>158 Pomoćnici u nastavi OŠ i SŠ (EU projekt)</t>
  </si>
  <si>
    <t>T1000107 Školska prehrana učenika (standard)</t>
  </si>
  <si>
    <t>A100191 Shema školskog voća, povrća i mlijeka</t>
  </si>
  <si>
    <t>A100162 Prijenos sredstava od nenadležnih proračuna</t>
  </si>
  <si>
    <t>A100161 Javne potrebe iznad standarda - OSTALO</t>
  </si>
  <si>
    <t>A100159 Javne potrebe iznad standarda - donacije</t>
  </si>
  <si>
    <t>A100142A Prihodi od nefinancijske imovine i nadoknade štete s osnova osiguranja</t>
  </si>
  <si>
    <t>A100041 Županijske javne potrebe OŠ</t>
  </si>
  <si>
    <t>140 Javne potrebe iznad zakonskog standarda</t>
  </si>
  <si>
    <t>A100042 Javne potrebe iznad standarda-vlastiti prihodi</t>
  </si>
  <si>
    <t>125 Program javnih potreba iznad standarda - vlastiti prihodi</t>
  </si>
  <si>
    <t>A100199 Prijevoz učenika OŠ</t>
  </si>
  <si>
    <t>A100035 Operativni plan tekućeg i investicijskog održavanja OŠ</t>
  </si>
  <si>
    <t>A100034A Odgojnoobrazovno, administrativno i tehničko osoblje - posebni dio</t>
  </si>
  <si>
    <t>A100034 Odgojnoobrazovno, administrativno i tehničko osoblje</t>
  </si>
  <si>
    <t>121 Zakonski standardi javnih ustanova OŠ</t>
  </si>
  <si>
    <t>II. POSEBNI DIO</t>
  </si>
  <si>
    <t>FINANCIJSKI PLAN PRVE OSNOVNE ŠKOLE OGULIN
ZA 2026. I PROJEKCIJE ZA 2027. I 2028. GODINU</t>
  </si>
  <si>
    <t>PAZITI NA VIŠAK 922? U 2024 I 2025</t>
  </si>
  <si>
    <t>FINANCIJSKI PLAN PRVA OSNOVNE ŠKOLE OGULIN
ZA 2026. I PROJEKCIJE ZA 2027. I 2028. GODINU</t>
  </si>
  <si>
    <t>FINANCIJSKI PLAN PRVE OSNOVNE ŠKOLE OGULIN
ZA 2026. I PROJEKCIJA ZA 2027. I 2028. GODINU</t>
  </si>
  <si>
    <t>FINANCIJSKI PLAN PRVE OSNOVNE ŠKOLE, OGULIN
ZA 2026. I PROJEKCIJE ZA 2027. I 2028. GODINU</t>
  </si>
  <si>
    <t>FINANCIJSKI PLAN PRVE OSNOVNE ŠKOLE, OGULIN
ZA 2026. I PROJEKCIJA ZA 2027. I 2028. GODINU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</si>
</sst>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7">
    <font>
      <sz val="11"/>
      <color theme="1"/>
      <name val="Aptos Narrow"/>
      <family val="2"/>
      <charset val="238"/>
      <scheme val="minor"/>
    </font>
    <font>
      <sz val="11"/>
      <color theme="1"/>
      <name val="Aptos Narrow"/>
      <family val="2"/>
      <charset val="238"/>
      <scheme val="minor"/>
    </font>
    <font>
      <sz val="18"/>
      <color theme="3"/>
      <name val="Aptos Display"/>
      <family val="2"/>
      <charset val="238"/>
      <scheme val="major"/>
    </font>
    <font>
      <b/>
      <sz val="15"/>
      <color theme="3"/>
      <name val="Aptos Narrow"/>
      <family val="2"/>
      <charset val="238"/>
      <scheme val="minor"/>
    </font>
    <font>
      <b/>
      <sz val="13"/>
      <color theme="3"/>
      <name val="Aptos Narrow"/>
      <family val="2"/>
      <charset val="238"/>
      <scheme val="minor"/>
    </font>
    <font>
      <b/>
      <sz val="11"/>
      <color theme="3"/>
      <name val="Aptos Narrow"/>
      <family val="2"/>
      <charset val="238"/>
      <scheme val="minor"/>
    </font>
    <font>
      <sz val="11"/>
      <color rgb="FF006100"/>
      <name val="Aptos Narrow"/>
      <family val="2"/>
      <charset val="238"/>
      <scheme val="minor"/>
    </font>
    <font>
      <sz val="11"/>
      <color rgb="FF9C0006"/>
      <name val="Aptos Narrow"/>
      <family val="2"/>
      <charset val="238"/>
      <scheme val="minor"/>
    </font>
    <font>
      <sz val="11"/>
      <color rgb="FF9C5700"/>
      <name val="Aptos Narrow"/>
      <family val="2"/>
      <charset val="238"/>
      <scheme val="minor"/>
    </font>
    <font>
      <sz val="11"/>
      <color rgb="FF3F3F76"/>
      <name val="Aptos Narrow"/>
      <family val="2"/>
      <charset val="238"/>
      <scheme val="minor"/>
    </font>
    <font>
      <b/>
      <sz val="11"/>
      <color rgb="FF3F3F3F"/>
      <name val="Aptos Narrow"/>
      <family val="2"/>
      <charset val="238"/>
      <scheme val="minor"/>
    </font>
    <font>
      <b/>
      <sz val="11"/>
      <color rgb="FFFA7D00"/>
      <name val="Aptos Narrow"/>
      <family val="2"/>
      <charset val="238"/>
      <scheme val="minor"/>
    </font>
    <font>
      <sz val="11"/>
      <color rgb="FFFA7D00"/>
      <name val="Aptos Narrow"/>
      <family val="2"/>
      <charset val="238"/>
      <scheme val="minor"/>
    </font>
    <font>
      <b/>
      <sz val="11"/>
      <color theme="0"/>
      <name val="Aptos Narrow"/>
      <family val="2"/>
      <charset val="238"/>
      <scheme val="minor"/>
    </font>
    <font>
      <sz val="11"/>
      <color rgb="FFFF0000"/>
      <name val="Aptos Narrow"/>
      <family val="2"/>
      <charset val="238"/>
      <scheme val="minor"/>
    </font>
    <font>
      <i/>
      <sz val="11"/>
      <color rgb="FF7F7F7F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sz val="11"/>
      <color theme="0"/>
      <name val="Aptos Narrow"/>
      <family val="2"/>
      <charset val="238"/>
      <scheme val="minor"/>
    </font>
    <font>
      <sz val="10"/>
      <color rgb="FF000080"/>
      <name val="Arial"/>
      <family val="2"/>
      <charset val="238"/>
    </font>
    <font>
      <b/>
      <sz val="10"/>
      <color rgb="FF000080"/>
      <name val="Arial"/>
      <family val="2"/>
      <charset val="238"/>
    </font>
    <font>
      <sz val="10"/>
      <color rgb="FF000000"/>
      <name val="Arial"/>
      <family val="2"/>
      <charset val="238"/>
    </font>
    <font>
      <b/>
      <sz val="10"/>
      <color rgb="FF000000"/>
      <name val="Arial"/>
      <family val="2"/>
      <charset val="238"/>
    </font>
    <font>
      <sz val="10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i/>
      <sz val="10"/>
      <name val="Arial"/>
      <family val="2"/>
      <charset val="238"/>
    </font>
    <font>
      <b/>
      <sz val="10"/>
      <color rgb="FFFFFFFF"/>
      <name val="Arial"/>
      <family val="2"/>
      <charset val="238"/>
    </font>
    <font>
      <i/>
      <sz val="10"/>
      <color indexed="8"/>
      <name val="Arial"/>
      <family val="2"/>
      <charset val="238"/>
    </font>
    <font>
      <sz val="10"/>
      <color rgb="FF0000CD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b/>
      <i/>
      <sz val="10"/>
      <color indexed="8"/>
      <name val="Arial"/>
      <family val="2"/>
      <charset val="238"/>
    </font>
    <font>
      <i/>
      <sz val="10"/>
      <color theme="1"/>
      <name val="Arial"/>
      <family val="2"/>
      <charset val="238"/>
    </font>
    <font>
      <sz val="10"/>
      <color rgb="FFFF0000"/>
      <name val="Arial"/>
      <family val="2"/>
      <charset val="238"/>
    </font>
    <font>
      <b/>
      <i/>
      <sz val="10"/>
      <name val="Arial"/>
      <family val="2"/>
      <charset val="238"/>
    </font>
    <font>
      <b/>
      <sz val="10"/>
      <color rgb="FFFF0000"/>
      <name val="Arial"/>
      <family val="2"/>
      <charset val="238"/>
    </font>
  </fonts>
  <fills count="4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40E0D0"/>
        <bgColor indexed="64"/>
      </patternFill>
    </fill>
    <fill>
      <patternFill patternType="solid">
        <fgColor rgb="FF4682B4"/>
        <bgColor indexed="64"/>
      </patternFill>
    </fill>
    <fill>
      <patternFill patternType="solid">
        <fgColor rgb="FF87CEFA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191970"/>
        <bgColor indexed="64"/>
      </patternFill>
    </fill>
    <fill>
      <patternFill patternType="solid">
        <fgColor rgb="FFF0E68C"/>
        <bgColor indexed="64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33">
    <xf numFmtId="0" fontId="0" fillId="0" borderId="0" xfId="0"/>
    <xf numFmtId="0" fontId="22" fillId="0" borderId="0" xfId="0" applyFont="1" applyAlignment="1">
      <alignment vertical="center" wrapText="1"/>
    </xf>
    <xf numFmtId="0" fontId="19" fillId="33" borderId="10" xfId="0" applyFont="1" applyFill="1" applyBorder="1" applyAlignment="1">
      <alignment horizontal="left" wrapText="1" indent="1"/>
    </xf>
    <xf numFmtId="0" fontId="23" fillId="0" borderId="0" xfId="0" applyFont="1" applyAlignment="1">
      <alignment horizontal="center" vertical="center" wrapText="1"/>
    </xf>
    <xf numFmtId="0" fontId="23" fillId="0" borderId="12" xfId="0" quotePrefix="1" applyFont="1" applyBorder="1" applyAlignment="1">
      <alignment horizontal="left" wrapText="1"/>
    </xf>
    <xf numFmtId="0" fontId="23" fillId="0" borderId="13" xfId="0" quotePrefix="1" applyFont="1" applyBorder="1" applyAlignment="1">
      <alignment horizontal="left" wrapText="1"/>
    </xf>
    <xf numFmtId="0" fontId="23" fillId="0" borderId="13" xfId="0" quotePrefix="1" applyFont="1" applyBorder="1" applyAlignment="1">
      <alignment horizontal="center" wrapText="1"/>
    </xf>
    <xf numFmtId="0" fontId="23" fillId="0" borderId="13" xfId="0" quotePrefix="1" applyFont="1" applyBorder="1" applyAlignment="1">
      <alignment horizontal="left"/>
    </xf>
    <xf numFmtId="0" fontId="23" fillId="36" borderId="10" xfId="0" applyFont="1" applyFill="1" applyBorder="1" applyAlignment="1">
      <alignment horizontal="center" vertical="center" wrapText="1"/>
    </xf>
    <xf numFmtId="0" fontId="22" fillId="0" borderId="0" xfId="0" applyFont="1"/>
    <xf numFmtId="3" fontId="24" fillId="38" borderId="12" xfId="0" quotePrefix="1" applyNumberFormat="1" applyFont="1" applyFill="1" applyBorder="1" applyAlignment="1">
      <alignment horizontal="right"/>
    </xf>
    <xf numFmtId="3" fontId="24" fillId="38" borderId="10" xfId="0" applyNumberFormat="1" applyFont="1" applyFill="1" applyBorder="1" applyAlignment="1">
      <alignment horizontal="right" wrapText="1"/>
    </xf>
    <xf numFmtId="0" fontId="25" fillId="0" borderId="0" xfId="0" applyFont="1"/>
    <xf numFmtId="0" fontId="24" fillId="0" borderId="12" xfId="0" quotePrefix="1" applyFont="1" applyBorder="1" applyAlignment="1">
      <alignment horizontal="left" wrapText="1"/>
    </xf>
    <xf numFmtId="0" fontId="24" fillId="0" borderId="13" xfId="0" quotePrefix="1" applyFont="1" applyBorder="1" applyAlignment="1">
      <alignment horizontal="left" wrapText="1"/>
    </xf>
    <xf numFmtId="0" fontId="24" fillId="0" borderId="13" xfId="0" quotePrefix="1" applyFont="1" applyBorder="1" applyAlignment="1">
      <alignment horizontal="center" wrapText="1"/>
    </xf>
    <xf numFmtId="0" fontId="24" fillId="0" borderId="13" xfId="0" quotePrefix="1" applyFont="1" applyBorder="1" applyAlignment="1">
      <alignment horizontal="left"/>
    </xf>
    <xf numFmtId="0" fontId="24" fillId="36" borderId="10" xfId="0" applyFont="1" applyFill="1" applyBorder="1" applyAlignment="1">
      <alignment horizontal="center" vertical="center" wrapText="1"/>
    </xf>
    <xf numFmtId="3" fontId="23" fillId="37" borderId="12" xfId="0" quotePrefix="1" applyNumberFormat="1" applyFont="1" applyFill="1" applyBorder="1" applyAlignment="1">
      <alignment horizontal="right"/>
    </xf>
    <xf numFmtId="3" fontId="23" fillId="37" borderId="10" xfId="0" quotePrefix="1" applyNumberFormat="1" applyFont="1" applyFill="1" applyBorder="1" applyAlignment="1">
      <alignment horizontal="right"/>
    </xf>
    <xf numFmtId="4" fontId="23" fillId="37" borderId="10" xfId="0" applyNumberFormat="1" applyFont="1" applyFill="1" applyBorder="1" applyAlignment="1">
      <alignment horizontal="right"/>
    </xf>
    <xf numFmtId="4" fontId="23" fillId="0" borderId="10" xfId="0" applyNumberFormat="1" applyFont="1" applyBorder="1" applyAlignment="1">
      <alignment horizontal="right"/>
    </xf>
    <xf numFmtId="4" fontId="23" fillId="0" borderId="10" xfId="0" applyNumberFormat="1" applyFont="1" applyBorder="1" applyAlignment="1">
      <alignment horizontal="right" vertical="center"/>
    </xf>
    <xf numFmtId="4" fontId="23" fillId="37" borderId="10" xfId="0" applyNumberFormat="1" applyFont="1" applyFill="1" applyBorder="1" applyAlignment="1">
      <alignment horizontal="right" vertical="center"/>
    </xf>
    <xf numFmtId="4" fontId="24" fillId="38" borderId="10" xfId="0" applyNumberFormat="1" applyFont="1" applyFill="1" applyBorder="1" applyAlignment="1">
      <alignment horizontal="right" vertical="center" wrapText="1"/>
    </xf>
    <xf numFmtId="4" fontId="24" fillId="37" borderId="12" xfId="0" quotePrefix="1" applyNumberFormat="1" applyFont="1" applyFill="1" applyBorder="1" applyAlignment="1">
      <alignment horizontal="right" vertical="center"/>
    </xf>
    <xf numFmtId="4" fontId="24" fillId="37" borderId="10" xfId="0" quotePrefix="1" applyNumberFormat="1" applyFont="1" applyFill="1" applyBorder="1" applyAlignment="1">
      <alignment horizontal="right" vertical="center"/>
    </xf>
    <xf numFmtId="0" fontId="26" fillId="36" borderId="10" xfId="0" quotePrefix="1" applyFont="1" applyFill="1" applyBorder="1" applyAlignment="1">
      <alignment horizontal="left" vertical="center"/>
    </xf>
    <xf numFmtId="0" fontId="24" fillId="36" borderId="10" xfId="0" applyFont="1" applyFill="1" applyBorder="1" applyAlignment="1">
      <alignment vertical="center" wrapText="1"/>
    </xf>
    <xf numFmtId="0" fontId="23" fillId="38" borderId="10" xfId="0" applyFont="1" applyFill="1" applyBorder="1" applyAlignment="1">
      <alignment horizontal="center" vertical="center" wrapText="1"/>
    </xf>
    <xf numFmtId="0" fontId="26" fillId="36" borderId="10" xfId="0" quotePrefix="1" applyFont="1" applyFill="1" applyBorder="1" applyAlignment="1">
      <alignment horizontal="left" vertical="center" wrapText="1"/>
    </xf>
    <xf numFmtId="0" fontId="24" fillId="36" borderId="10" xfId="0" applyFont="1" applyFill="1" applyBorder="1" applyAlignment="1">
      <alignment horizontal="left" vertical="center" wrapText="1"/>
    </xf>
    <xf numFmtId="0" fontId="23" fillId="38" borderId="10" xfId="0" applyFont="1" applyFill="1" applyBorder="1" applyAlignment="1">
      <alignment horizontal="left" vertical="center" wrapText="1"/>
    </xf>
    <xf numFmtId="0" fontId="26" fillId="36" borderId="10" xfId="0" applyFont="1" applyFill="1" applyBorder="1" applyAlignment="1">
      <alignment vertical="center"/>
    </xf>
    <xf numFmtId="4" fontId="22" fillId="36" borderId="10" xfId="0" applyNumberFormat="1" applyFont="1" applyFill="1" applyBorder="1" applyAlignment="1">
      <alignment horizontal="right"/>
    </xf>
    <xf numFmtId="4" fontId="28" fillId="36" borderId="10" xfId="0" applyNumberFormat="1" applyFont="1" applyFill="1" applyBorder="1" applyAlignment="1">
      <alignment horizontal="right"/>
    </xf>
    <xf numFmtId="4" fontId="22" fillId="36" borderId="10" xfId="0" applyNumberFormat="1" applyFont="1" applyFill="1" applyBorder="1" applyAlignment="1">
      <alignment horizontal="right" wrapText="1"/>
    </xf>
    <xf numFmtId="0" fontId="30" fillId="0" borderId="11" xfId="0" applyFont="1" applyBorder="1" applyAlignment="1">
      <alignment horizontal="right" vertical="center"/>
    </xf>
    <xf numFmtId="0" fontId="21" fillId="0" borderId="10" xfId="0" applyFont="1" applyBorder="1" applyAlignment="1">
      <alignment horizontal="center" vertical="center" wrapText="1" indent="1"/>
    </xf>
    <xf numFmtId="0" fontId="18" fillId="33" borderId="10" xfId="0" applyFont="1" applyFill="1" applyBorder="1" applyAlignment="1">
      <alignment horizontal="left" wrapText="1" indent="1"/>
    </xf>
    <xf numFmtId="4" fontId="21" fillId="34" borderId="10" xfId="0" applyNumberFormat="1" applyFont="1" applyFill="1" applyBorder="1" applyAlignment="1">
      <alignment vertical="center" wrapText="1"/>
    </xf>
    <xf numFmtId="0" fontId="25" fillId="0" borderId="10" xfId="0" applyFont="1" applyBorder="1" applyAlignment="1">
      <alignment vertical="center" wrapText="1"/>
    </xf>
    <xf numFmtId="4" fontId="25" fillId="0" borderId="10" xfId="0" applyNumberFormat="1" applyFont="1" applyBorder="1" applyAlignment="1">
      <alignment vertical="center" wrapText="1"/>
    </xf>
    <xf numFmtId="4" fontId="20" fillId="0" borderId="10" xfId="0" applyNumberFormat="1" applyFont="1" applyBorder="1" applyAlignment="1">
      <alignment vertical="center" wrapText="1"/>
    </xf>
    <xf numFmtId="4" fontId="19" fillId="33" borderId="10" xfId="0" applyNumberFormat="1" applyFont="1" applyFill="1" applyBorder="1" applyAlignment="1">
      <alignment vertical="center" wrapText="1"/>
    </xf>
    <xf numFmtId="0" fontId="31" fillId="0" borderId="0" xfId="0" applyFont="1" applyAlignment="1">
      <alignment horizontal="left" indent="1"/>
    </xf>
    <xf numFmtId="0" fontId="31" fillId="0" borderId="0" xfId="0" applyFont="1"/>
    <xf numFmtId="0" fontId="31" fillId="0" borderId="0" xfId="0" applyFont="1" applyAlignment="1">
      <alignment wrapText="1"/>
    </xf>
    <xf numFmtId="0" fontId="23" fillId="0" borderId="0" xfId="0" applyFont="1" applyAlignment="1">
      <alignment horizontal="left" wrapText="1"/>
    </xf>
    <xf numFmtId="0" fontId="22" fillId="0" borderId="0" xfId="0" applyFont="1" applyAlignment="1">
      <alignment wrapText="1"/>
    </xf>
    <xf numFmtId="0" fontId="23" fillId="0" borderId="11" xfId="0" applyFont="1" applyBorder="1" applyAlignment="1">
      <alignment horizontal="center" vertical="center" wrapText="1"/>
    </xf>
    <xf numFmtId="0" fontId="30" fillId="0" borderId="11" xfId="0" applyFont="1" applyBorder="1" applyAlignment="1">
      <alignment horizontal="center" vertical="center"/>
    </xf>
    <xf numFmtId="0" fontId="22" fillId="0" borderId="0" xfId="0" applyFont="1" applyAlignment="1">
      <alignment horizontal="center" vertical="center" wrapText="1"/>
    </xf>
    <xf numFmtId="0" fontId="23" fillId="0" borderId="0" xfId="0" quotePrefix="1" applyFont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25" fillId="0" borderId="0" xfId="0" applyFont="1" applyAlignment="1">
      <alignment wrapText="1"/>
    </xf>
    <xf numFmtId="0" fontId="24" fillId="0" borderId="0" xfId="0" quotePrefix="1" applyFont="1" applyAlignment="1">
      <alignment horizontal="center" vertical="center" wrapText="1"/>
    </xf>
    <xf numFmtId="0" fontId="25" fillId="0" borderId="0" xfId="0" applyFont="1" applyAlignment="1">
      <alignment horizontal="center" vertical="center" wrapText="1"/>
    </xf>
    <xf numFmtId="0" fontId="23" fillId="0" borderId="0" xfId="0" applyFont="1" applyAlignment="1">
      <alignment vertical="center"/>
    </xf>
    <xf numFmtId="0" fontId="20" fillId="0" borderId="0" xfId="0" applyFont="1" applyAlignment="1">
      <alignment horizontal="left" indent="1"/>
    </xf>
    <xf numFmtId="0" fontId="20" fillId="39" borderId="0" xfId="0" applyFont="1" applyFill="1" applyAlignment="1">
      <alignment horizontal="left" indent="1"/>
    </xf>
    <xf numFmtId="0" fontId="20" fillId="34" borderId="0" xfId="0" applyFont="1" applyFill="1" applyAlignment="1">
      <alignment horizontal="left" indent="1"/>
    </xf>
    <xf numFmtId="0" fontId="20" fillId="35" borderId="0" xfId="0" applyFont="1" applyFill="1" applyAlignment="1">
      <alignment horizontal="left" indent="1"/>
    </xf>
    <xf numFmtId="0" fontId="20" fillId="41" borderId="0" xfId="0" applyFont="1" applyFill="1" applyAlignment="1">
      <alignment horizontal="left" indent="1"/>
    </xf>
    <xf numFmtId="0" fontId="20" fillId="40" borderId="0" xfId="0" applyFont="1" applyFill="1" applyAlignment="1">
      <alignment horizontal="left" indent="1"/>
    </xf>
    <xf numFmtId="0" fontId="23" fillId="0" borderId="0" xfId="0" applyFont="1" applyAlignment="1">
      <alignment horizontal="left" vertical="center" wrapText="1"/>
    </xf>
    <xf numFmtId="0" fontId="31" fillId="0" borderId="0" xfId="0" applyFont="1" applyAlignment="1">
      <alignment horizontal="left" vertical="center"/>
    </xf>
    <xf numFmtId="0" fontId="23" fillId="0" borderId="0" xfId="0" applyFont="1" applyAlignment="1">
      <alignment vertical="center" wrapText="1"/>
    </xf>
    <xf numFmtId="0" fontId="33" fillId="0" borderId="0" xfId="0" applyFont="1"/>
    <xf numFmtId="0" fontId="25" fillId="0" borderId="0" xfId="0" applyFont="1" applyAlignment="1">
      <alignment horizontal="left" indent="1"/>
    </xf>
    <xf numFmtId="0" fontId="31" fillId="0" borderId="0" xfId="0" applyFont="1" applyAlignment="1">
      <alignment vertical="center"/>
    </xf>
    <xf numFmtId="0" fontId="20" fillId="33" borderId="0" xfId="0" applyFont="1" applyFill="1" applyAlignment="1">
      <alignment horizontal="left" indent="1"/>
    </xf>
    <xf numFmtId="0" fontId="25" fillId="0" borderId="0" xfId="0" applyFont="1" applyAlignment="1">
      <alignment vertical="center"/>
    </xf>
    <xf numFmtId="0" fontId="21" fillId="33" borderId="0" xfId="0" applyFont="1" applyFill="1" applyAlignment="1">
      <alignment horizontal="left" indent="1"/>
    </xf>
    <xf numFmtId="0" fontId="21" fillId="0" borderId="10" xfId="0" applyFont="1" applyBorder="1" applyAlignment="1">
      <alignment horizontal="center" vertical="center" wrapText="1"/>
    </xf>
    <xf numFmtId="0" fontId="19" fillId="33" borderId="10" xfId="0" applyFont="1" applyFill="1" applyBorder="1" applyAlignment="1">
      <alignment horizontal="left" vertical="center" wrapText="1"/>
    </xf>
    <xf numFmtId="0" fontId="21" fillId="34" borderId="10" xfId="0" applyFont="1" applyFill="1" applyBorder="1" applyAlignment="1">
      <alignment horizontal="left" vertical="center" wrapText="1"/>
    </xf>
    <xf numFmtId="0" fontId="20" fillId="0" borderId="10" xfId="0" applyFont="1" applyBorder="1" applyAlignment="1">
      <alignment horizontal="left" vertical="center" wrapText="1"/>
    </xf>
    <xf numFmtId="0" fontId="27" fillId="39" borderId="10" xfId="0" applyFont="1" applyFill="1" applyBorder="1" applyAlignment="1">
      <alignment horizontal="left" vertical="center" wrapText="1"/>
    </xf>
    <xf numFmtId="4" fontId="22" fillId="36" borderId="10" xfId="0" applyNumberFormat="1" applyFont="1" applyFill="1" applyBorder="1" applyAlignment="1">
      <alignment horizontal="right" vertical="center"/>
    </xf>
    <xf numFmtId="4" fontId="27" fillId="39" borderId="10" xfId="0" applyNumberFormat="1" applyFont="1" applyFill="1" applyBorder="1" applyAlignment="1">
      <alignment vertical="center" wrapText="1"/>
    </xf>
    <xf numFmtId="0" fontId="25" fillId="0" borderId="10" xfId="0" applyFont="1" applyBorder="1" applyAlignment="1">
      <alignment horizontal="left" vertical="center" wrapText="1"/>
    </xf>
    <xf numFmtId="4" fontId="25" fillId="0" borderId="10" xfId="0" applyNumberFormat="1" applyFont="1" applyBorder="1" applyAlignment="1">
      <alignment horizontal="right" vertical="center" wrapText="1"/>
    </xf>
    <xf numFmtId="4" fontId="24" fillId="38" borderId="10" xfId="0" quotePrefix="1" applyNumberFormat="1" applyFont="1" applyFill="1" applyBorder="1" applyAlignment="1">
      <alignment horizontal="right" vertical="center"/>
    </xf>
    <xf numFmtId="0" fontId="34" fillId="0" borderId="0" xfId="0" applyFont="1" applyAlignment="1">
      <alignment vertical="center"/>
    </xf>
    <xf numFmtId="0" fontId="34" fillId="0" borderId="0" xfId="0" applyFont="1" applyAlignment="1">
      <alignment horizontal="left" indent="1"/>
    </xf>
    <xf numFmtId="0" fontId="25" fillId="36" borderId="10" xfId="0" applyFont="1" applyFill="1" applyBorder="1" applyAlignment="1">
      <alignment vertical="center" wrapText="1"/>
    </xf>
    <xf numFmtId="0" fontId="24" fillId="36" borderId="10" xfId="0" applyFont="1" applyFill="1" applyBorder="1" applyAlignment="1">
      <alignment vertical="center"/>
    </xf>
    <xf numFmtId="4" fontId="23" fillId="36" borderId="10" xfId="0" applyNumberFormat="1" applyFont="1" applyFill="1" applyBorder="1" applyAlignment="1">
      <alignment horizontal="right"/>
    </xf>
    <xf numFmtId="0" fontId="30" fillId="0" borderId="0" xfId="0" applyFont="1"/>
    <xf numFmtId="0" fontId="35" fillId="36" borderId="10" xfId="0" quotePrefix="1" applyFont="1" applyFill="1" applyBorder="1" applyAlignment="1">
      <alignment vertical="center" wrapText="1"/>
    </xf>
    <xf numFmtId="0" fontId="21" fillId="34" borderId="15" xfId="0" applyFont="1" applyFill="1" applyBorder="1" applyAlignment="1">
      <alignment horizontal="left" wrapText="1" indent="1"/>
    </xf>
    <xf numFmtId="0" fontId="21" fillId="35" borderId="15" xfId="0" applyFont="1" applyFill="1" applyBorder="1" applyAlignment="1">
      <alignment horizontal="left" wrapText="1" indent="1"/>
    </xf>
    <xf numFmtId="0" fontId="29" fillId="41" borderId="15" xfId="0" applyFont="1" applyFill="1" applyBorder="1" applyAlignment="1">
      <alignment horizontal="left" wrapText="1" indent="1"/>
    </xf>
    <xf numFmtId="0" fontId="21" fillId="40" borderId="15" xfId="0" applyFont="1" applyFill="1" applyBorder="1" applyAlignment="1">
      <alignment horizontal="left" wrapText="1" indent="1"/>
    </xf>
    <xf numFmtId="0" fontId="21" fillId="41" borderId="15" xfId="0" applyFont="1" applyFill="1" applyBorder="1" applyAlignment="1">
      <alignment horizontal="left" wrapText="1" indent="1"/>
    </xf>
    <xf numFmtId="0" fontId="20" fillId="41" borderId="15" xfId="0" applyFont="1" applyFill="1" applyBorder="1" applyAlignment="1">
      <alignment horizontal="left" wrapText="1" indent="1"/>
    </xf>
    <xf numFmtId="0" fontId="27" fillId="39" borderId="15" xfId="0" applyFont="1" applyFill="1" applyBorder="1" applyAlignment="1">
      <alignment horizontal="left" wrapText="1" indent="1"/>
    </xf>
    <xf numFmtId="4" fontId="27" fillId="39" borderId="15" xfId="0" applyNumberFormat="1" applyFont="1" applyFill="1" applyBorder="1" applyAlignment="1">
      <alignment horizontal="right" wrapText="1"/>
    </xf>
    <xf numFmtId="4" fontId="21" fillId="34" borderId="15" xfId="0" applyNumberFormat="1" applyFont="1" applyFill="1" applyBorder="1" applyAlignment="1">
      <alignment horizontal="right" wrapText="1"/>
    </xf>
    <xf numFmtId="4" fontId="21" fillId="35" borderId="15" xfId="0" applyNumberFormat="1" applyFont="1" applyFill="1" applyBorder="1" applyAlignment="1">
      <alignment horizontal="right" wrapText="1"/>
    </xf>
    <xf numFmtId="4" fontId="29" fillId="41" borderId="15" xfId="0" applyNumberFormat="1" applyFont="1" applyFill="1" applyBorder="1" applyAlignment="1">
      <alignment horizontal="right" wrapText="1"/>
    </xf>
    <xf numFmtId="4" fontId="21" fillId="40" borderId="15" xfId="0" applyNumberFormat="1" applyFont="1" applyFill="1" applyBorder="1" applyAlignment="1">
      <alignment horizontal="right" wrapText="1"/>
    </xf>
    <xf numFmtId="4" fontId="21" fillId="41" borderId="15" xfId="0" applyNumberFormat="1" applyFont="1" applyFill="1" applyBorder="1" applyAlignment="1">
      <alignment horizontal="right" wrapText="1"/>
    </xf>
    <xf numFmtId="4" fontId="20" fillId="41" borderId="15" xfId="0" applyNumberFormat="1" applyFont="1" applyFill="1" applyBorder="1" applyAlignment="1">
      <alignment horizontal="right" wrapText="1"/>
    </xf>
    <xf numFmtId="4" fontId="36" fillId="37" borderId="10" xfId="0" applyNumberFormat="1" applyFont="1" applyFill="1" applyBorder="1" applyAlignment="1">
      <alignment horizontal="right" vertical="center"/>
    </xf>
    <xf numFmtId="4" fontId="36" fillId="37" borderId="10" xfId="0" quotePrefix="1" applyNumberFormat="1" applyFont="1" applyFill="1" applyBorder="1" applyAlignment="1">
      <alignment horizontal="right" vertical="center"/>
    </xf>
    <xf numFmtId="0" fontId="24" fillId="37" borderId="10" xfId="0" applyFont="1" applyFill="1" applyBorder="1" applyAlignment="1">
      <alignment horizontal="left" vertical="center" wrapText="1"/>
    </xf>
    <xf numFmtId="0" fontId="25" fillId="37" borderId="10" xfId="0" applyFont="1" applyFill="1" applyBorder="1" applyAlignment="1">
      <alignment vertical="center" wrapText="1"/>
    </xf>
    <xf numFmtId="0" fontId="25" fillId="37" borderId="10" xfId="0" applyFont="1" applyFill="1" applyBorder="1" applyAlignment="1">
      <alignment vertical="center"/>
    </xf>
    <xf numFmtId="0" fontId="24" fillId="0" borderId="0" xfId="0" applyFont="1" applyAlignment="1">
      <alignment horizontal="center" vertical="center" wrapText="1"/>
    </xf>
    <xf numFmtId="0" fontId="24" fillId="38" borderId="12" xfId="0" applyFont="1" applyFill="1" applyBorder="1" applyAlignment="1">
      <alignment horizontal="left" vertical="center" wrapText="1"/>
    </xf>
    <xf numFmtId="0" fontId="24" fillId="38" borderId="13" xfId="0" applyFont="1" applyFill="1" applyBorder="1" applyAlignment="1">
      <alignment horizontal="left" vertical="center" wrapText="1"/>
    </xf>
    <xf numFmtId="0" fontId="24" fillId="38" borderId="14" xfId="0" applyFont="1" applyFill="1" applyBorder="1" applyAlignment="1">
      <alignment horizontal="left" vertical="center" wrapText="1"/>
    </xf>
    <xf numFmtId="0" fontId="31" fillId="0" borderId="13" xfId="0" applyFont="1" applyBorder="1" applyAlignment="1">
      <alignment horizontal="left" vertical="center" wrapText="1"/>
    </xf>
    <xf numFmtId="0" fontId="31" fillId="0" borderId="14" xfId="0" applyFont="1" applyBorder="1" applyAlignment="1">
      <alignment horizontal="left" vertical="center" wrapText="1"/>
    </xf>
    <xf numFmtId="0" fontId="24" fillId="0" borderId="10" xfId="0" quotePrefix="1" applyFont="1" applyBorder="1" applyAlignment="1">
      <alignment horizontal="left" vertical="center" wrapText="1"/>
    </xf>
    <xf numFmtId="0" fontId="25" fillId="0" borderId="10" xfId="0" applyFont="1" applyBorder="1" applyAlignment="1">
      <alignment vertical="center" wrapText="1"/>
    </xf>
    <xf numFmtId="0" fontId="24" fillId="0" borderId="10" xfId="0" quotePrefix="1" applyFont="1" applyBorder="1" applyAlignment="1">
      <alignment horizontal="left" vertical="center"/>
    </xf>
    <xf numFmtId="0" fontId="25" fillId="0" borderId="10" xfId="0" applyFont="1" applyBorder="1" applyAlignment="1">
      <alignment vertical="center"/>
    </xf>
    <xf numFmtId="0" fontId="24" fillId="37" borderId="10" xfId="0" quotePrefix="1" applyFont="1" applyFill="1" applyBorder="1" applyAlignment="1">
      <alignment horizontal="left" vertical="center" wrapText="1"/>
    </xf>
    <xf numFmtId="0" fontId="23" fillId="0" borderId="0" xfId="0" applyFont="1" applyAlignment="1">
      <alignment horizontal="center" vertical="center" wrapText="1"/>
    </xf>
    <xf numFmtId="0" fontId="31" fillId="0" borderId="0" xfId="0" applyFont="1" applyAlignment="1">
      <alignment wrapText="1"/>
    </xf>
    <xf numFmtId="0" fontId="24" fillId="37" borderId="12" xfId="0" quotePrefix="1" applyFont="1" applyFill="1" applyBorder="1" applyAlignment="1">
      <alignment horizontal="left" vertical="center" wrapText="1"/>
    </xf>
    <xf numFmtId="0" fontId="25" fillId="37" borderId="13" xfId="0" applyFont="1" applyFill="1" applyBorder="1" applyAlignment="1">
      <alignment vertical="center" wrapText="1"/>
    </xf>
    <xf numFmtId="0" fontId="32" fillId="0" borderId="0" xfId="0" applyFont="1" applyAlignment="1">
      <alignment wrapText="1"/>
    </xf>
    <xf numFmtId="0" fontId="24" fillId="38" borderId="10" xfId="0" applyFont="1" applyFill="1" applyBorder="1" applyAlignment="1">
      <alignment horizontal="left" vertical="center" wrapText="1"/>
    </xf>
    <xf numFmtId="0" fontId="24" fillId="37" borderId="12" xfId="0" applyFont="1" applyFill="1" applyBorder="1" applyAlignment="1">
      <alignment horizontal="left" vertical="center" wrapText="1"/>
    </xf>
    <xf numFmtId="0" fontId="24" fillId="37" borderId="13" xfId="0" applyFont="1" applyFill="1" applyBorder="1" applyAlignment="1">
      <alignment horizontal="left" vertical="center" wrapText="1"/>
    </xf>
    <xf numFmtId="0" fontId="24" fillId="37" borderId="14" xfId="0" applyFont="1" applyFill="1" applyBorder="1" applyAlignment="1">
      <alignment horizontal="left" vertical="center" wrapText="1"/>
    </xf>
    <xf numFmtId="0" fontId="22" fillId="0" borderId="0" xfId="0" applyFont="1" applyAlignment="1">
      <alignment vertical="center" wrapText="1"/>
    </xf>
    <xf numFmtId="0" fontId="24" fillId="0" borderId="10" xfId="0" applyFont="1" applyBorder="1" applyAlignment="1">
      <alignment horizontal="left" vertical="center" wrapText="1"/>
    </xf>
    <xf numFmtId="0" fontId="31" fillId="0" borderId="0" xfId="0" applyFont="1" applyAlignment="1">
      <alignment vertical="center" wrapText="1"/>
    </xf>
  </cellXfs>
  <cellStyles count="42">
    <cellStyle name="20% - Isticanje1" xfId="19" builtinId="30" customBuiltin="1"/>
    <cellStyle name="20% - Isticanje2" xfId="23" builtinId="34" customBuiltin="1"/>
    <cellStyle name="20% - Isticanje3" xfId="27" builtinId="38" customBuiltin="1"/>
    <cellStyle name="20% - Isticanje4" xfId="31" builtinId="42" customBuiltin="1"/>
    <cellStyle name="20% - Isticanje5" xfId="35" builtinId="46" customBuiltin="1"/>
    <cellStyle name="20% - Isticanje6" xfId="39" builtinId="50" customBuiltin="1"/>
    <cellStyle name="40% - Isticanje1" xfId="20" builtinId="31" customBuiltin="1"/>
    <cellStyle name="40% - Isticanje2" xfId="24" builtinId="35" customBuiltin="1"/>
    <cellStyle name="40% - Isticanje3" xfId="28" builtinId="39" customBuiltin="1"/>
    <cellStyle name="40% - Isticanje4" xfId="32" builtinId="43" customBuiltin="1"/>
    <cellStyle name="40% - Isticanje5" xfId="36" builtinId="47" customBuiltin="1"/>
    <cellStyle name="40% - Isticanje6" xfId="40" builtinId="51" customBuiltin="1"/>
    <cellStyle name="60% - Isticanje1" xfId="21" builtinId="32" customBuiltin="1"/>
    <cellStyle name="60% - Isticanje2" xfId="25" builtinId="36" customBuiltin="1"/>
    <cellStyle name="60% - Isticanje3" xfId="29" builtinId="40" customBuiltin="1"/>
    <cellStyle name="60% - Isticanje4" xfId="33" builtinId="44" customBuiltin="1"/>
    <cellStyle name="60% - Isticanje5" xfId="37" builtinId="48" customBuiltin="1"/>
    <cellStyle name="60% - Isticanje6" xfId="41" builtinId="52" customBuiltin="1"/>
    <cellStyle name="Bilješka" xfId="15" builtinId="10" customBuiltin="1"/>
    <cellStyle name="Dobro" xfId="6" builtinId="26" customBuiltin="1"/>
    <cellStyle name="Isticanje1" xfId="18" builtinId="29" customBuiltin="1"/>
    <cellStyle name="Isticanje2" xfId="22" builtinId="33" customBuiltin="1"/>
    <cellStyle name="Isticanje3" xfId="26" builtinId="37" customBuiltin="1"/>
    <cellStyle name="Isticanje4" xfId="30" builtinId="41" customBuiltin="1"/>
    <cellStyle name="Isticanje5" xfId="34" builtinId="45" customBuiltin="1"/>
    <cellStyle name="Isticanje6" xfId="38" builtinId="49" customBuiltin="1"/>
    <cellStyle name="Izlaz" xfId="10" builtinId="21" customBuiltin="1"/>
    <cellStyle name="Izračun" xfId="11" builtinId="22" customBuiltin="1"/>
    <cellStyle name="Loše" xfId="7" builtinId="27" customBuiltin="1"/>
    <cellStyle name="Naslov" xfId="1" builtinId="15" customBuiltin="1"/>
    <cellStyle name="Naslov 1" xfId="2" builtinId="16" customBuiltin="1"/>
    <cellStyle name="Naslov 2" xfId="3" builtinId="17" customBuiltin="1"/>
    <cellStyle name="Naslov 3" xfId="4" builtinId="18" customBuiltin="1"/>
    <cellStyle name="Naslov 4" xfId="5" builtinId="19" customBuiltin="1"/>
    <cellStyle name="Neutralno" xfId="8" builtinId="28" customBuiltin="1"/>
    <cellStyle name="Normalno" xfId="0" builtinId="0"/>
    <cellStyle name="Povezana ćelija" xfId="12" builtinId="24" customBuiltin="1"/>
    <cellStyle name="Provjera ćelije" xfId="13" builtinId="23" customBuiltin="1"/>
    <cellStyle name="Tekst objašnjenja" xfId="16" builtinId="53" customBuiltin="1"/>
    <cellStyle name="Tekst upozorenja" xfId="14" builtinId="11" customBuiltin="1"/>
    <cellStyle name="Ukupni zbroj" xfId="17" builtinId="25" customBuiltin="1"/>
    <cellStyle name="Unos" xfId="9" builtinId="2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DD9886-4D2A-48E3-8281-A90BAD8184F4}">
  <sheetPr>
    <pageSetUpPr fitToPage="1"/>
  </sheetPr>
  <dimension ref="A1:J40"/>
  <sheetViews>
    <sheetView workbookViewId="0">
      <selection activeCell="F28" activeCellId="1" sqref="F22 F28"/>
    </sheetView>
  </sheetViews>
  <sheetFormatPr defaultColWidth="8.875" defaultRowHeight="12.75"/>
  <cols>
    <col min="1" max="4" width="8.875" style="46"/>
    <col min="5" max="5" width="25.375" style="46" customWidth="1"/>
    <col min="6" max="10" width="15.875" style="46" customWidth="1"/>
    <col min="11" max="16384" width="8.875" style="46"/>
  </cols>
  <sheetData>
    <row r="1" spans="1:10" ht="42" customHeight="1">
      <c r="A1" s="121" t="s">
        <v>106</v>
      </c>
      <c r="B1" s="121"/>
      <c r="C1" s="121"/>
      <c r="D1" s="121"/>
      <c r="E1" s="121"/>
      <c r="F1" s="121"/>
      <c r="G1" s="121"/>
      <c r="H1" s="121"/>
      <c r="I1" s="121"/>
      <c r="J1" s="121"/>
    </row>
    <row r="2" spans="1:10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>
      <c r="A3" s="121" t="s">
        <v>22</v>
      </c>
      <c r="B3" s="121"/>
      <c r="C3" s="121"/>
      <c r="D3" s="121"/>
      <c r="E3" s="121"/>
      <c r="F3" s="121"/>
      <c r="G3" s="121"/>
      <c r="H3" s="121"/>
      <c r="I3" s="130"/>
      <c r="J3" s="130"/>
    </row>
    <row r="4" spans="1:10">
      <c r="A4" s="3"/>
      <c r="B4" s="3"/>
      <c r="C4" s="3"/>
      <c r="D4" s="3"/>
      <c r="E4" s="3"/>
      <c r="F4" s="3"/>
      <c r="G4" s="3"/>
      <c r="H4" s="3"/>
      <c r="I4" s="1"/>
      <c r="J4" s="1"/>
    </row>
    <row r="5" spans="1:10">
      <c r="A5" s="121" t="s">
        <v>30</v>
      </c>
      <c r="B5" s="122"/>
      <c r="C5" s="122"/>
      <c r="D5" s="122"/>
      <c r="E5" s="122"/>
      <c r="F5" s="122"/>
      <c r="G5" s="122"/>
      <c r="H5" s="122"/>
      <c r="I5" s="122"/>
      <c r="J5" s="122"/>
    </row>
    <row r="6" spans="1:10">
      <c r="A6" s="48"/>
      <c r="B6" s="49"/>
      <c r="C6" s="49"/>
      <c r="D6" s="49"/>
      <c r="E6" s="50"/>
      <c r="F6" s="51"/>
      <c r="G6" s="51"/>
      <c r="H6" s="51"/>
      <c r="I6" s="51"/>
      <c r="J6" s="37" t="s">
        <v>31</v>
      </c>
    </row>
    <row r="7" spans="1:10" ht="25.5">
      <c r="A7" s="4"/>
      <c r="B7" s="5"/>
      <c r="C7" s="5"/>
      <c r="D7" s="6"/>
      <c r="E7" s="7"/>
      <c r="F7" s="8" t="s">
        <v>25</v>
      </c>
      <c r="G7" s="8" t="s">
        <v>26</v>
      </c>
      <c r="H7" s="8" t="s">
        <v>27</v>
      </c>
      <c r="I7" s="8" t="s">
        <v>28</v>
      </c>
      <c r="J7" s="8" t="s">
        <v>29</v>
      </c>
    </row>
    <row r="8" spans="1:10">
      <c r="A8" s="107" t="s">
        <v>35</v>
      </c>
      <c r="B8" s="108"/>
      <c r="C8" s="108"/>
      <c r="D8" s="108"/>
      <c r="E8" s="109"/>
      <c r="F8" s="20">
        <f>F9+F10</f>
        <v>2554386.73</v>
      </c>
      <c r="G8" s="20">
        <f t="shared" ref="G8:J8" si="0">G9+G10</f>
        <v>3008402.48</v>
      </c>
      <c r="H8" s="20">
        <f t="shared" si="0"/>
        <v>3110216</v>
      </c>
      <c r="I8" s="20">
        <f t="shared" si="0"/>
        <v>3083966</v>
      </c>
      <c r="J8" s="20">
        <f t="shared" si="0"/>
        <v>3083966</v>
      </c>
    </row>
    <row r="9" spans="1:10">
      <c r="A9" s="131" t="s">
        <v>36</v>
      </c>
      <c r="B9" s="117"/>
      <c r="C9" s="117"/>
      <c r="D9" s="117"/>
      <c r="E9" s="119"/>
      <c r="F9" s="21">
        <f>'opći dio'!B11</f>
        <v>2554265.5699999998</v>
      </c>
      <c r="G9" s="21">
        <f>'opći dio'!C11</f>
        <v>3008272.48</v>
      </c>
      <c r="H9" s="21">
        <f>'opći dio'!D11</f>
        <v>3110086</v>
      </c>
      <c r="I9" s="21">
        <f>'opći dio'!E11</f>
        <v>3083836</v>
      </c>
      <c r="J9" s="21">
        <f>'opći dio'!F11</f>
        <v>3083836</v>
      </c>
    </row>
    <row r="10" spans="1:10">
      <c r="A10" s="118" t="s">
        <v>37</v>
      </c>
      <c r="B10" s="119"/>
      <c r="C10" s="119"/>
      <c r="D10" s="119"/>
      <c r="E10" s="119"/>
      <c r="F10" s="21">
        <f>'opći dio'!B16</f>
        <v>121.16</v>
      </c>
      <c r="G10" s="21">
        <f>'opći dio'!C16</f>
        <v>130</v>
      </c>
      <c r="H10" s="21">
        <f>'opći dio'!D16</f>
        <v>130</v>
      </c>
      <c r="I10" s="21">
        <f>'opći dio'!E16</f>
        <v>130</v>
      </c>
      <c r="J10" s="21">
        <f>'opći dio'!F16</f>
        <v>130</v>
      </c>
    </row>
    <row r="11" spans="1:10" ht="13.15" customHeight="1">
      <c r="A11" s="107" t="s">
        <v>38</v>
      </c>
      <c r="B11" s="108"/>
      <c r="C11" s="108"/>
      <c r="D11" s="108"/>
      <c r="E11" s="109"/>
      <c r="F11" s="20">
        <f>F12+F13</f>
        <v>2545252.86</v>
      </c>
      <c r="G11" s="20">
        <f t="shared" ref="G11:J11" si="1">G12+G13</f>
        <v>3047528</v>
      </c>
      <c r="H11" s="20">
        <f t="shared" si="1"/>
        <v>3110216</v>
      </c>
      <c r="I11" s="20">
        <f t="shared" si="1"/>
        <v>3083966</v>
      </c>
      <c r="J11" s="20">
        <f t="shared" si="1"/>
        <v>3083966</v>
      </c>
    </row>
    <row r="12" spans="1:10">
      <c r="A12" s="116" t="s">
        <v>39</v>
      </c>
      <c r="B12" s="117"/>
      <c r="C12" s="117"/>
      <c r="D12" s="117"/>
      <c r="E12" s="117"/>
      <c r="F12" s="21">
        <f>'opći dio'!B19</f>
        <v>2498239.7999999998</v>
      </c>
      <c r="G12" s="21">
        <f>'opći dio'!C19</f>
        <v>2919233</v>
      </c>
      <c r="H12" s="21">
        <f>'opći dio'!D19</f>
        <v>3048771</v>
      </c>
      <c r="I12" s="21">
        <f>'opći dio'!E19</f>
        <v>3030771</v>
      </c>
      <c r="J12" s="21">
        <f>'opći dio'!F19</f>
        <v>3030771</v>
      </c>
    </row>
    <row r="13" spans="1:10">
      <c r="A13" s="118" t="s">
        <v>40</v>
      </c>
      <c r="B13" s="119"/>
      <c r="C13" s="119"/>
      <c r="D13" s="119"/>
      <c r="E13" s="119"/>
      <c r="F13" s="21">
        <f>'opći dio'!B25</f>
        <v>47013.06</v>
      </c>
      <c r="G13" s="21">
        <f>'opći dio'!C25</f>
        <v>128295</v>
      </c>
      <c r="H13" s="21">
        <f>'opći dio'!D25</f>
        <v>61445</v>
      </c>
      <c r="I13" s="21">
        <f>'opći dio'!E25</f>
        <v>53195</v>
      </c>
      <c r="J13" s="21">
        <f>'opći dio'!F25</f>
        <v>53195</v>
      </c>
    </row>
    <row r="14" spans="1:10">
      <c r="A14" s="120" t="s">
        <v>41</v>
      </c>
      <c r="B14" s="108"/>
      <c r="C14" s="108"/>
      <c r="D14" s="108"/>
      <c r="E14" s="108"/>
      <c r="F14" s="20">
        <f>F8-F11</f>
        <v>9133.8700000001118</v>
      </c>
      <c r="G14" s="20">
        <f t="shared" ref="G14:J14" si="2">G8-G11</f>
        <v>-39125.520000000019</v>
      </c>
      <c r="H14" s="20">
        <f t="shared" si="2"/>
        <v>0</v>
      </c>
      <c r="I14" s="20">
        <f t="shared" si="2"/>
        <v>0</v>
      </c>
      <c r="J14" s="20">
        <f t="shared" si="2"/>
        <v>0</v>
      </c>
    </row>
    <row r="15" spans="1:10">
      <c r="A15" s="3"/>
      <c r="B15" s="52"/>
      <c r="C15" s="52"/>
      <c r="D15" s="52"/>
      <c r="E15" s="52"/>
      <c r="F15" s="52"/>
      <c r="G15" s="52"/>
      <c r="H15" s="9"/>
      <c r="I15" s="9"/>
      <c r="J15" s="9"/>
    </row>
    <row r="16" spans="1:10">
      <c r="A16" s="121" t="s">
        <v>42</v>
      </c>
      <c r="B16" s="122"/>
      <c r="C16" s="122"/>
      <c r="D16" s="122"/>
      <c r="E16" s="122"/>
      <c r="F16" s="122"/>
      <c r="G16" s="122"/>
      <c r="H16" s="122"/>
      <c r="I16" s="122"/>
      <c r="J16" s="122"/>
    </row>
    <row r="17" spans="1:10">
      <c r="A17" s="3"/>
      <c r="B17" s="52"/>
      <c r="C17" s="52"/>
      <c r="D17" s="52"/>
      <c r="E17" s="52"/>
      <c r="F17" s="52"/>
      <c r="G17" s="52"/>
      <c r="H17" s="9"/>
      <c r="I17" s="9"/>
      <c r="J17" s="9"/>
    </row>
    <row r="18" spans="1:10" ht="25.5">
      <c r="A18" s="4"/>
      <c r="B18" s="5"/>
      <c r="C18" s="5"/>
      <c r="D18" s="6"/>
      <c r="E18" s="7"/>
      <c r="F18" s="8" t="s">
        <v>25</v>
      </c>
      <c r="G18" s="8" t="s">
        <v>26</v>
      </c>
      <c r="H18" s="8" t="s">
        <v>27</v>
      </c>
      <c r="I18" s="8" t="s">
        <v>28</v>
      </c>
      <c r="J18" s="8" t="s">
        <v>29</v>
      </c>
    </row>
    <row r="19" spans="1:10">
      <c r="A19" s="118" t="s">
        <v>43</v>
      </c>
      <c r="B19" s="119"/>
      <c r="C19" s="119"/>
      <c r="D19" s="119"/>
      <c r="E19" s="119"/>
      <c r="F19" s="22">
        <v>0</v>
      </c>
      <c r="G19" s="22">
        <v>0</v>
      </c>
      <c r="H19" s="22">
        <v>0</v>
      </c>
      <c r="I19" s="22">
        <v>0</v>
      </c>
      <c r="J19" s="22">
        <v>0</v>
      </c>
    </row>
    <row r="20" spans="1:10">
      <c r="A20" s="118" t="s">
        <v>44</v>
      </c>
      <c r="B20" s="119"/>
      <c r="C20" s="119"/>
      <c r="D20" s="119"/>
      <c r="E20" s="119"/>
      <c r="F20" s="22">
        <v>0</v>
      </c>
      <c r="G20" s="22">
        <v>0</v>
      </c>
      <c r="H20" s="22">
        <v>0</v>
      </c>
      <c r="I20" s="22">
        <v>0</v>
      </c>
      <c r="J20" s="22">
        <v>0</v>
      </c>
    </row>
    <row r="21" spans="1:10">
      <c r="A21" s="120" t="s">
        <v>45</v>
      </c>
      <c r="B21" s="108"/>
      <c r="C21" s="108"/>
      <c r="D21" s="108"/>
      <c r="E21" s="108"/>
      <c r="F21" s="23">
        <f>F19-F20</f>
        <v>0</v>
      </c>
      <c r="G21" s="23">
        <f t="shared" ref="G21:J21" si="3">G19-G20</f>
        <v>0</v>
      </c>
      <c r="H21" s="23">
        <f t="shared" si="3"/>
        <v>0</v>
      </c>
      <c r="I21" s="23">
        <f t="shared" si="3"/>
        <v>0</v>
      </c>
      <c r="J21" s="23">
        <f t="shared" si="3"/>
        <v>0</v>
      </c>
    </row>
    <row r="22" spans="1:10">
      <c r="A22" s="120" t="s">
        <v>46</v>
      </c>
      <c r="B22" s="108"/>
      <c r="C22" s="108"/>
      <c r="D22" s="108"/>
      <c r="E22" s="108"/>
      <c r="F22" s="105">
        <f>F14+F21</f>
        <v>9133.8700000001118</v>
      </c>
      <c r="G22" s="23">
        <f t="shared" ref="G22:J22" si="4">G14+G21</f>
        <v>-39125.520000000019</v>
      </c>
      <c r="H22" s="23">
        <f t="shared" si="4"/>
        <v>0</v>
      </c>
      <c r="I22" s="23">
        <f t="shared" si="4"/>
        <v>0</v>
      </c>
      <c r="J22" s="23">
        <f t="shared" si="4"/>
        <v>0</v>
      </c>
    </row>
    <row r="23" spans="1:10">
      <c r="A23" s="53"/>
      <c r="B23" s="52"/>
      <c r="C23" s="52"/>
      <c r="D23" s="52"/>
      <c r="E23" s="52"/>
      <c r="F23" s="52"/>
      <c r="G23" s="52"/>
      <c r="H23" s="9"/>
      <c r="I23" s="9"/>
      <c r="J23" s="9"/>
    </row>
    <row r="24" spans="1:10">
      <c r="A24" s="121" t="s">
        <v>47</v>
      </c>
      <c r="B24" s="122"/>
      <c r="C24" s="122"/>
      <c r="D24" s="122"/>
      <c r="E24" s="122"/>
      <c r="F24" s="122"/>
      <c r="G24" s="122"/>
      <c r="H24" s="122"/>
      <c r="I24" s="122"/>
      <c r="J24" s="122"/>
    </row>
    <row r="25" spans="1:10">
      <c r="A25" s="3"/>
      <c r="B25" s="47"/>
      <c r="C25" s="47"/>
      <c r="D25" s="47"/>
      <c r="E25" s="47"/>
      <c r="F25" s="47"/>
      <c r="G25" s="47"/>
      <c r="H25" s="47"/>
      <c r="I25" s="47"/>
      <c r="J25" s="47"/>
    </row>
    <row r="26" spans="1:10" ht="25.5">
      <c r="A26" s="4"/>
      <c r="B26" s="5"/>
      <c r="C26" s="5"/>
      <c r="D26" s="6"/>
      <c r="E26" s="7"/>
      <c r="F26" s="8" t="s">
        <v>25</v>
      </c>
      <c r="G26" s="8" t="s">
        <v>26</v>
      </c>
      <c r="H26" s="8" t="s">
        <v>27</v>
      </c>
      <c r="I26" s="8" t="s">
        <v>28</v>
      </c>
      <c r="J26" s="8" t="s">
        <v>29</v>
      </c>
    </row>
    <row r="27" spans="1:10" ht="15" customHeight="1">
      <c r="A27" s="126" t="s">
        <v>48</v>
      </c>
      <c r="B27" s="126"/>
      <c r="C27" s="126"/>
      <c r="D27" s="126"/>
      <c r="E27" s="126"/>
      <c r="F27" s="83">
        <v>0</v>
      </c>
      <c r="G27" s="83">
        <v>39125.519999999997</v>
      </c>
      <c r="H27" s="83">
        <v>0</v>
      </c>
      <c r="I27" s="83">
        <v>0</v>
      </c>
      <c r="J27" s="24">
        <v>0</v>
      </c>
    </row>
    <row r="28" spans="1:10" ht="15" customHeight="1">
      <c r="A28" s="120" t="s">
        <v>49</v>
      </c>
      <c r="B28" s="108"/>
      <c r="C28" s="108"/>
      <c r="D28" s="108"/>
      <c r="E28" s="108"/>
      <c r="F28" s="106">
        <f>F22+F27</f>
        <v>9133.8700000001118</v>
      </c>
      <c r="G28" s="26">
        <f t="shared" ref="G28:J28" si="5">G22+G27</f>
        <v>0</v>
      </c>
      <c r="H28" s="26">
        <f t="shared" si="5"/>
        <v>0</v>
      </c>
      <c r="I28" s="26">
        <f t="shared" si="5"/>
        <v>0</v>
      </c>
      <c r="J28" s="26">
        <f t="shared" si="5"/>
        <v>0</v>
      </c>
    </row>
    <row r="29" spans="1:10" ht="45" hidden="1" customHeight="1">
      <c r="A29" s="127" t="s">
        <v>50</v>
      </c>
      <c r="B29" s="128"/>
      <c r="C29" s="128"/>
      <c r="D29" s="128"/>
      <c r="E29" s="129"/>
      <c r="F29" s="25">
        <f>F14+F21+F27-F28</f>
        <v>0</v>
      </c>
      <c r="G29" s="25">
        <f t="shared" ref="G29:J29" si="6">G14+G21+G27-G28</f>
        <v>-2.1827872842550278E-11</v>
      </c>
      <c r="H29" s="25">
        <f t="shared" si="6"/>
        <v>0</v>
      </c>
      <c r="I29" s="25">
        <f t="shared" si="6"/>
        <v>0</v>
      </c>
      <c r="J29" s="26">
        <f t="shared" si="6"/>
        <v>0</v>
      </c>
    </row>
    <row r="30" spans="1:10" hidden="1">
      <c r="A30" s="54"/>
      <c r="B30" s="55"/>
      <c r="C30" s="55"/>
      <c r="D30" s="55"/>
      <c r="E30" s="55"/>
      <c r="F30" s="55"/>
      <c r="G30" s="55"/>
      <c r="H30" s="55"/>
      <c r="I30" s="55"/>
      <c r="J30" s="55"/>
    </row>
    <row r="31" spans="1:10" hidden="1">
      <c r="A31" s="110" t="s">
        <v>51</v>
      </c>
      <c r="B31" s="110"/>
      <c r="C31" s="110"/>
      <c r="D31" s="110"/>
      <c r="E31" s="110"/>
      <c r="F31" s="110"/>
      <c r="G31" s="110"/>
      <c r="H31" s="110"/>
      <c r="I31" s="110"/>
      <c r="J31" s="110"/>
    </row>
    <row r="32" spans="1:10" hidden="1">
      <c r="A32" s="56"/>
      <c r="B32" s="57"/>
      <c r="C32" s="57"/>
      <c r="D32" s="57"/>
      <c r="E32" s="57"/>
      <c r="F32" s="57"/>
      <c r="G32" s="57"/>
      <c r="H32" s="12"/>
      <c r="I32" s="12"/>
      <c r="J32" s="12"/>
    </row>
    <row r="33" spans="1:10" ht="25.5" hidden="1">
      <c r="A33" s="13"/>
      <c r="B33" s="14"/>
      <c r="C33" s="14"/>
      <c r="D33" s="15"/>
      <c r="E33" s="16"/>
      <c r="F33" s="17" t="s">
        <v>32</v>
      </c>
      <c r="G33" s="17" t="s">
        <v>33</v>
      </c>
      <c r="H33" s="17" t="s">
        <v>1</v>
      </c>
      <c r="I33" s="17" t="s">
        <v>34</v>
      </c>
      <c r="J33" s="17" t="s">
        <v>29</v>
      </c>
    </row>
    <row r="34" spans="1:10" hidden="1">
      <c r="A34" s="111" t="s">
        <v>48</v>
      </c>
      <c r="B34" s="112"/>
      <c r="C34" s="112"/>
      <c r="D34" s="112"/>
      <c r="E34" s="113"/>
      <c r="F34" s="10">
        <v>0</v>
      </c>
      <c r="G34" s="10">
        <f>F37</f>
        <v>0</v>
      </c>
      <c r="H34" s="10">
        <f>G37</f>
        <v>0</v>
      </c>
      <c r="I34" s="10">
        <f>H37</f>
        <v>0</v>
      </c>
      <c r="J34" s="11">
        <f>I37</f>
        <v>0</v>
      </c>
    </row>
    <row r="35" spans="1:10" ht="28.5" hidden="1" customHeight="1">
      <c r="A35" s="111" t="s">
        <v>52</v>
      </c>
      <c r="B35" s="112"/>
      <c r="C35" s="112"/>
      <c r="D35" s="112"/>
      <c r="E35" s="113"/>
      <c r="F35" s="10">
        <v>0</v>
      </c>
      <c r="G35" s="10">
        <v>0</v>
      </c>
      <c r="H35" s="10">
        <v>0</v>
      </c>
      <c r="I35" s="10">
        <v>0</v>
      </c>
      <c r="J35" s="11">
        <v>0</v>
      </c>
    </row>
    <row r="36" spans="1:10" hidden="1">
      <c r="A36" s="111" t="s">
        <v>53</v>
      </c>
      <c r="B36" s="114"/>
      <c r="C36" s="114"/>
      <c r="D36" s="114"/>
      <c r="E36" s="115"/>
      <c r="F36" s="10">
        <v>0</v>
      </c>
      <c r="G36" s="10">
        <v>0</v>
      </c>
      <c r="H36" s="10">
        <v>0</v>
      </c>
      <c r="I36" s="10">
        <v>0</v>
      </c>
      <c r="J36" s="11">
        <v>0</v>
      </c>
    </row>
    <row r="37" spans="1:10" ht="15" hidden="1" customHeight="1">
      <c r="A37" s="123" t="s">
        <v>49</v>
      </c>
      <c r="B37" s="124"/>
      <c r="C37" s="124"/>
      <c r="D37" s="124"/>
      <c r="E37" s="124"/>
      <c r="F37" s="18">
        <f>F34-F35+F36</f>
        <v>0</v>
      </c>
      <c r="G37" s="18">
        <f t="shared" ref="G37:J37" si="7">G34-G35+G36</f>
        <v>0</v>
      </c>
      <c r="H37" s="18">
        <f t="shared" si="7"/>
        <v>0</v>
      </c>
      <c r="I37" s="18">
        <f t="shared" si="7"/>
        <v>0</v>
      </c>
      <c r="J37" s="19">
        <f t="shared" si="7"/>
        <v>0</v>
      </c>
    </row>
    <row r="38" spans="1:10" ht="17.25" customHeight="1"/>
    <row r="39" spans="1:10">
      <c r="A39" s="125"/>
      <c r="B39" s="122"/>
      <c r="C39" s="122"/>
      <c r="D39" s="122"/>
      <c r="E39" s="122"/>
      <c r="F39" s="122"/>
      <c r="G39" s="122"/>
      <c r="H39" s="122"/>
      <c r="I39" s="122"/>
      <c r="J39" s="122"/>
    </row>
    <row r="40" spans="1:10" ht="9" customHeight="1"/>
  </sheetData>
  <mergeCells count="25">
    <mergeCell ref="A10:E10"/>
    <mergeCell ref="A1:J1"/>
    <mergeCell ref="A3:J3"/>
    <mergeCell ref="A5:J5"/>
    <mergeCell ref="A8:E8"/>
    <mergeCell ref="A9:E9"/>
    <mergeCell ref="A37:E37"/>
    <mergeCell ref="A39:J39"/>
    <mergeCell ref="A21:E21"/>
    <mergeCell ref="A22:E22"/>
    <mergeCell ref="A24:J24"/>
    <mergeCell ref="A27:E27"/>
    <mergeCell ref="A28:E28"/>
    <mergeCell ref="A29:E29"/>
    <mergeCell ref="A11:E11"/>
    <mergeCell ref="A31:J31"/>
    <mergeCell ref="A34:E34"/>
    <mergeCell ref="A35:E35"/>
    <mergeCell ref="A36:E36"/>
    <mergeCell ref="A12:E12"/>
    <mergeCell ref="A13:E13"/>
    <mergeCell ref="A14:E14"/>
    <mergeCell ref="A16:J16"/>
    <mergeCell ref="A19:E19"/>
    <mergeCell ref="A20:E20"/>
  </mergeCells>
  <pageMargins left="0.25" right="0.25" top="0.75" bottom="0.75" header="0.3" footer="0.3"/>
  <pageSetup paperSize="9" scale="65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FFA9F5-5F86-4A27-B691-45C05F482F8C}">
  <sheetPr>
    <pageSetUpPr fitToPage="1"/>
  </sheetPr>
  <dimension ref="A1:G29"/>
  <sheetViews>
    <sheetView showGridLines="0" workbookViewId="0">
      <selection activeCell="G15" sqref="G15"/>
    </sheetView>
  </sheetViews>
  <sheetFormatPr defaultColWidth="8.875" defaultRowHeight="12.75"/>
  <cols>
    <col min="1" max="1" width="45.5" style="66" customWidth="1"/>
    <col min="2" max="6" width="16.875" style="45" customWidth="1"/>
    <col min="7" max="16384" width="8.875" style="45"/>
  </cols>
  <sheetData>
    <row r="1" spans="1:7" s="46" customFormat="1" ht="18" customHeight="1">
      <c r="A1" s="3"/>
      <c r="B1" s="3"/>
      <c r="C1" s="3"/>
      <c r="D1" s="3"/>
      <c r="E1" s="3"/>
      <c r="F1" s="3"/>
      <c r="G1" s="3"/>
    </row>
    <row r="2" spans="1:7" s="46" customFormat="1" ht="15.75" customHeight="1">
      <c r="A2" s="121" t="s">
        <v>22</v>
      </c>
      <c r="B2" s="121"/>
      <c r="C2" s="121"/>
      <c r="D2" s="121"/>
      <c r="E2" s="121"/>
      <c r="F2" s="121"/>
      <c r="G2" s="67"/>
    </row>
    <row r="3" spans="1:7" s="46" customFormat="1">
      <c r="A3" s="3"/>
      <c r="B3" s="3"/>
      <c r="C3" s="3"/>
      <c r="D3" s="3"/>
      <c r="E3" s="3"/>
      <c r="F3" s="1"/>
      <c r="G3" s="1"/>
    </row>
    <row r="4" spans="1:7" s="46" customFormat="1" ht="18" customHeight="1">
      <c r="A4" s="121" t="s">
        <v>23</v>
      </c>
      <c r="B4" s="121"/>
      <c r="C4" s="121"/>
      <c r="D4" s="121"/>
      <c r="E4" s="121"/>
      <c r="F4" s="121"/>
      <c r="G4" s="67"/>
    </row>
    <row r="5" spans="1:7" s="46" customFormat="1">
      <c r="A5" s="3"/>
      <c r="B5" s="3"/>
      <c r="C5" s="3"/>
      <c r="D5" s="3"/>
      <c r="E5" s="3"/>
      <c r="F5" s="1"/>
      <c r="G5" s="1"/>
    </row>
    <row r="6" spans="1:7" s="46" customFormat="1" ht="15.75" customHeight="1">
      <c r="A6" s="121" t="s">
        <v>24</v>
      </c>
      <c r="B6" s="121"/>
      <c r="C6" s="121"/>
      <c r="D6" s="121"/>
      <c r="E6" s="121"/>
      <c r="F6" s="121"/>
      <c r="G6" s="67"/>
    </row>
    <row r="7" spans="1:7" s="46" customFormat="1">
      <c r="A7" s="3"/>
      <c r="B7" s="3"/>
      <c r="C7" s="3"/>
      <c r="D7" s="3"/>
      <c r="E7" s="3"/>
      <c r="F7" s="1"/>
      <c r="G7" s="1"/>
    </row>
    <row r="8" spans="1:7" s="59" customFormat="1" ht="25.5">
      <c r="A8" s="74" t="s">
        <v>0</v>
      </c>
      <c r="B8" s="38" t="s">
        <v>25</v>
      </c>
      <c r="C8" s="38" t="s">
        <v>26</v>
      </c>
      <c r="D8" s="38" t="s">
        <v>27</v>
      </c>
      <c r="E8" s="38" t="s">
        <v>28</v>
      </c>
      <c r="F8" s="38" t="s">
        <v>29</v>
      </c>
    </row>
    <row r="9" spans="1:7" s="59" customFormat="1">
      <c r="A9" s="74">
        <v>1</v>
      </c>
      <c r="B9" s="38">
        <v>2</v>
      </c>
      <c r="C9" s="38">
        <v>3</v>
      </c>
      <c r="D9" s="38">
        <v>4</v>
      </c>
      <c r="E9" s="38">
        <v>5</v>
      </c>
      <c r="F9" s="38">
        <v>6</v>
      </c>
    </row>
    <row r="10" spans="1:7" s="71" customFormat="1">
      <c r="A10" s="75" t="s">
        <v>2</v>
      </c>
      <c r="B10" s="2"/>
      <c r="C10" s="2"/>
      <c r="D10" s="2"/>
      <c r="E10" s="39"/>
      <c r="F10" s="2"/>
    </row>
    <row r="11" spans="1:7" s="61" customFormat="1">
      <c r="A11" s="76" t="s">
        <v>3</v>
      </c>
      <c r="B11" s="40">
        <v>2554265.5699999998</v>
      </c>
      <c r="C11" s="40">
        <v>3008272.48</v>
      </c>
      <c r="D11" s="40">
        <v>3110086</v>
      </c>
      <c r="E11" s="40">
        <v>3083836</v>
      </c>
      <c r="F11" s="40">
        <v>3083836</v>
      </c>
    </row>
    <row r="12" spans="1:7" s="72" customFormat="1" ht="25.5">
      <c r="A12" s="41" t="s">
        <v>4</v>
      </c>
      <c r="B12" s="42">
        <v>2194140.62</v>
      </c>
      <c r="C12" s="42">
        <v>2492232.7999999998</v>
      </c>
      <c r="D12" s="42">
        <v>2528299</v>
      </c>
      <c r="E12" s="42">
        <v>2528299</v>
      </c>
      <c r="F12" s="42">
        <v>2528299</v>
      </c>
    </row>
    <row r="13" spans="1:7" s="72" customFormat="1" ht="25.5">
      <c r="A13" s="41" t="s">
        <v>5</v>
      </c>
      <c r="B13" s="42">
        <v>51388.08</v>
      </c>
      <c r="C13" s="42">
        <v>67397.06</v>
      </c>
      <c r="D13" s="42">
        <v>115447</v>
      </c>
      <c r="E13" s="42">
        <v>97447</v>
      </c>
      <c r="F13" s="42">
        <v>97447</v>
      </c>
    </row>
    <row r="14" spans="1:7" s="72" customFormat="1" ht="25.5">
      <c r="A14" s="41" t="s">
        <v>6</v>
      </c>
      <c r="B14" s="42">
        <v>2190.0100000000002</v>
      </c>
      <c r="C14" s="42">
        <v>6123.62</v>
      </c>
      <c r="D14" s="42">
        <v>6433</v>
      </c>
      <c r="E14" s="42">
        <v>6433</v>
      </c>
      <c r="F14" s="42">
        <v>6433</v>
      </c>
    </row>
    <row r="15" spans="1:7" s="72" customFormat="1" ht="25.5">
      <c r="A15" s="41" t="s">
        <v>7</v>
      </c>
      <c r="B15" s="42">
        <v>306546.86</v>
      </c>
      <c r="C15" s="42">
        <v>442519</v>
      </c>
      <c r="D15" s="42">
        <v>459907</v>
      </c>
      <c r="E15" s="42">
        <v>451657</v>
      </c>
      <c r="F15" s="42">
        <v>451657</v>
      </c>
      <c r="G15" s="84" t="s">
        <v>107</v>
      </c>
    </row>
    <row r="16" spans="1:7" s="61" customFormat="1">
      <c r="A16" s="76" t="s">
        <v>8</v>
      </c>
      <c r="B16" s="40">
        <v>121.16</v>
      </c>
      <c r="C16" s="40">
        <v>130</v>
      </c>
      <c r="D16" s="40">
        <v>130</v>
      </c>
      <c r="E16" s="40">
        <v>130</v>
      </c>
      <c r="F16" s="40">
        <v>130</v>
      </c>
    </row>
    <row r="17" spans="1:6" s="59" customFormat="1">
      <c r="A17" s="77" t="s">
        <v>9</v>
      </c>
      <c r="B17" s="43">
        <v>121.16</v>
      </c>
      <c r="C17" s="43">
        <v>130</v>
      </c>
      <c r="D17" s="43">
        <v>130</v>
      </c>
      <c r="E17" s="43">
        <v>130</v>
      </c>
      <c r="F17" s="43">
        <v>130</v>
      </c>
    </row>
    <row r="18" spans="1:6" s="73" customFormat="1">
      <c r="A18" s="75" t="s">
        <v>10</v>
      </c>
      <c r="B18" s="44">
        <v>2554386.73</v>
      </c>
      <c r="C18" s="44">
        <v>3008402.48</v>
      </c>
      <c r="D18" s="44">
        <v>3110216</v>
      </c>
      <c r="E18" s="44">
        <v>3083966</v>
      </c>
      <c r="F18" s="44">
        <v>3083966</v>
      </c>
    </row>
    <row r="19" spans="1:6" s="61" customFormat="1">
      <c r="A19" s="76" t="s">
        <v>11</v>
      </c>
      <c r="B19" s="40">
        <v>2498239.7999999998</v>
      </c>
      <c r="C19" s="40">
        <v>2919233</v>
      </c>
      <c r="D19" s="40">
        <v>3048771</v>
      </c>
      <c r="E19" s="40">
        <v>3030771</v>
      </c>
      <c r="F19" s="40">
        <v>3030771</v>
      </c>
    </row>
    <row r="20" spans="1:6" s="59" customFormat="1">
      <c r="A20" s="77" t="s">
        <v>12</v>
      </c>
      <c r="B20" s="43">
        <v>2023046.76</v>
      </c>
      <c r="C20" s="43">
        <v>2365880</v>
      </c>
      <c r="D20" s="43">
        <v>2466400</v>
      </c>
      <c r="E20" s="43">
        <v>2466400</v>
      </c>
      <c r="F20" s="43">
        <v>2466400</v>
      </c>
    </row>
    <row r="21" spans="1:6" s="59" customFormat="1">
      <c r="A21" s="77" t="s">
        <v>13</v>
      </c>
      <c r="B21" s="43">
        <v>448059.83</v>
      </c>
      <c r="C21" s="43">
        <v>518328.7</v>
      </c>
      <c r="D21" s="43">
        <v>547508</v>
      </c>
      <c r="E21" s="43">
        <v>529508</v>
      </c>
      <c r="F21" s="43">
        <v>529508</v>
      </c>
    </row>
    <row r="22" spans="1:6" s="59" customFormat="1">
      <c r="A22" s="77" t="s">
        <v>14</v>
      </c>
      <c r="B22" s="43">
        <v>512.29</v>
      </c>
      <c r="C22" s="43">
        <v>1324.3</v>
      </c>
      <c r="D22" s="43">
        <v>1163</v>
      </c>
      <c r="E22" s="43">
        <v>1163</v>
      </c>
      <c r="F22" s="43">
        <v>1163</v>
      </c>
    </row>
    <row r="23" spans="1:6" s="59" customFormat="1" ht="25.5">
      <c r="A23" s="77" t="s">
        <v>15</v>
      </c>
      <c r="B23" s="43">
        <v>25579.11</v>
      </c>
      <c r="C23" s="43">
        <v>30000</v>
      </c>
      <c r="D23" s="43">
        <v>30000</v>
      </c>
      <c r="E23" s="43">
        <v>30000</v>
      </c>
      <c r="F23" s="43">
        <v>30000</v>
      </c>
    </row>
    <row r="24" spans="1:6" s="59" customFormat="1">
      <c r="A24" s="77" t="s">
        <v>16</v>
      </c>
      <c r="B24" s="43">
        <v>1041.81</v>
      </c>
      <c r="C24" s="43">
        <v>3700</v>
      </c>
      <c r="D24" s="43">
        <v>3700</v>
      </c>
      <c r="E24" s="43">
        <v>3700</v>
      </c>
      <c r="F24" s="43">
        <v>3700</v>
      </c>
    </row>
    <row r="25" spans="1:6" s="61" customFormat="1">
      <c r="A25" s="76" t="s">
        <v>17</v>
      </c>
      <c r="B25" s="40">
        <v>47013.06</v>
      </c>
      <c r="C25" s="40">
        <v>128295</v>
      </c>
      <c r="D25" s="40">
        <v>61445</v>
      </c>
      <c r="E25" s="40">
        <v>53195</v>
      </c>
      <c r="F25" s="40">
        <v>53195</v>
      </c>
    </row>
    <row r="26" spans="1:6" s="59" customFormat="1">
      <c r="A26" s="77" t="s">
        <v>18</v>
      </c>
      <c r="B26" s="43">
        <v>0</v>
      </c>
      <c r="C26" s="43">
        <v>0</v>
      </c>
      <c r="D26" s="43">
        <v>250</v>
      </c>
      <c r="E26" s="43">
        <v>0</v>
      </c>
      <c r="F26" s="43">
        <v>0</v>
      </c>
    </row>
    <row r="27" spans="1:6" s="59" customFormat="1">
      <c r="A27" s="77" t="s">
        <v>19</v>
      </c>
      <c r="B27" s="43">
        <v>28498.26</v>
      </c>
      <c r="C27" s="43">
        <v>88295</v>
      </c>
      <c r="D27" s="43">
        <v>53195</v>
      </c>
      <c r="E27" s="43">
        <v>53195</v>
      </c>
      <c r="F27" s="43">
        <v>53195</v>
      </c>
    </row>
    <row r="28" spans="1:6" s="59" customFormat="1">
      <c r="A28" s="77" t="s">
        <v>20</v>
      </c>
      <c r="B28" s="43">
        <v>18514.8</v>
      </c>
      <c r="C28" s="43">
        <v>40000</v>
      </c>
      <c r="D28" s="43">
        <v>8000</v>
      </c>
      <c r="E28" s="43">
        <v>0</v>
      </c>
      <c r="F28" s="43">
        <v>0</v>
      </c>
    </row>
    <row r="29" spans="1:6" s="71" customFormat="1">
      <c r="A29" s="75" t="s">
        <v>21</v>
      </c>
      <c r="B29" s="44">
        <v>2545252.86</v>
      </c>
      <c r="C29" s="44">
        <v>3047528</v>
      </c>
      <c r="D29" s="44">
        <v>3110216</v>
      </c>
      <c r="E29" s="44">
        <v>3083966</v>
      </c>
      <c r="F29" s="44">
        <v>3083966</v>
      </c>
    </row>
  </sheetData>
  <mergeCells count="3">
    <mergeCell ref="A2:F2"/>
    <mergeCell ref="A4:F4"/>
    <mergeCell ref="A6:F6"/>
  </mergeCells>
  <pageMargins left="0.25" right="0.25" top="0.75" bottom="0.75" header="0.3" footer="0.3"/>
  <pageSetup paperSize="9" scale="70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22CA15-423A-4542-870D-88A7A0AB8BFE}">
  <sheetPr>
    <pageSetUpPr fitToPage="1"/>
  </sheetPr>
  <dimension ref="A1:G36"/>
  <sheetViews>
    <sheetView tabSelected="1" topLeftCell="A4" workbookViewId="0">
      <selection activeCell="G17" sqref="G17"/>
    </sheetView>
  </sheetViews>
  <sheetFormatPr defaultColWidth="8.875" defaultRowHeight="12.75"/>
  <cols>
    <col min="1" max="1" width="39.5" style="66" customWidth="1"/>
    <col min="2" max="6" width="14.625" style="70" customWidth="1"/>
    <col min="7" max="16384" width="8.875" style="46"/>
  </cols>
  <sheetData>
    <row r="1" spans="1:7" ht="42" customHeight="1">
      <c r="A1" s="121" t="s">
        <v>108</v>
      </c>
      <c r="B1" s="121"/>
      <c r="C1" s="121"/>
      <c r="D1" s="121"/>
      <c r="E1" s="121"/>
      <c r="F1" s="121"/>
    </row>
    <row r="2" spans="1:7" ht="18" customHeight="1">
      <c r="A2" s="65"/>
      <c r="B2" s="3"/>
      <c r="C2" s="3"/>
      <c r="D2" s="3"/>
      <c r="E2" s="3"/>
      <c r="F2" s="3"/>
    </row>
    <row r="3" spans="1:7" ht="15.75" customHeight="1">
      <c r="A3" s="121" t="s">
        <v>22</v>
      </c>
      <c r="B3" s="121"/>
      <c r="C3" s="121"/>
      <c r="D3" s="121"/>
      <c r="E3" s="121"/>
      <c r="F3" s="121"/>
    </row>
    <row r="4" spans="1:7">
      <c r="B4" s="3"/>
      <c r="C4" s="3"/>
      <c r="D4" s="3"/>
      <c r="E4" s="1"/>
      <c r="F4" s="1"/>
    </row>
    <row r="5" spans="1:7" ht="18" customHeight="1">
      <c r="A5" s="121" t="s">
        <v>23</v>
      </c>
      <c r="B5" s="121"/>
      <c r="C5" s="121"/>
      <c r="D5" s="121"/>
      <c r="E5" s="121"/>
      <c r="F5" s="121"/>
    </row>
    <row r="6" spans="1:7">
      <c r="A6" s="65"/>
      <c r="B6" s="3"/>
      <c r="C6" s="3"/>
      <c r="D6" s="3"/>
      <c r="E6" s="1"/>
      <c r="F6" s="1"/>
    </row>
    <row r="7" spans="1:7" ht="15.75" customHeight="1">
      <c r="A7" s="121" t="s">
        <v>61</v>
      </c>
      <c r="B7" s="121"/>
      <c r="C7" s="121"/>
      <c r="D7" s="121"/>
      <c r="E7" s="121"/>
      <c r="F7" s="121"/>
    </row>
    <row r="8" spans="1:7">
      <c r="A8" s="65"/>
      <c r="B8" s="3"/>
      <c r="C8" s="3"/>
      <c r="D8" s="3"/>
      <c r="E8" s="1"/>
      <c r="F8" s="1"/>
    </row>
    <row r="9" spans="1:7" ht="25.5">
      <c r="A9" s="32" t="s">
        <v>59</v>
      </c>
      <c r="B9" s="29" t="s">
        <v>25</v>
      </c>
      <c r="C9" s="29" t="s">
        <v>26</v>
      </c>
      <c r="D9" s="29" t="s">
        <v>27</v>
      </c>
      <c r="E9" s="29" t="s">
        <v>28</v>
      </c>
      <c r="F9" s="29" t="s">
        <v>29</v>
      </c>
    </row>
    <row r="10" spans="1:7" s="69" customFormat="1">
      <c r="A10" s="78" t="s">
        <v>60</v>
      </c>
      <c r="B10" s="80">
        <v>2554386.73</v>
      </c>
      <c r="C10" s="80">
        <v>3047528</v>
      </c>
      <c r="D10" s="80">
        <v>3110216</v>
      </c>
      <c r="E10" s="80">
        <v>3083966</v>
      </c>
      <c r="F10" s="80">
        <v>3083966</v>
      </c>
      <c r="G10" s="85"/>
    </row>
    <row r="11" spans="1:7" s="69" customFormat="1">
      <c r="A11" s="81" t="s">
        <v>62</v>
      </c>
      <c r="B11" s="82">
        <v>41164.61</v>
      </c>
      <c r="C11" s="42">
        <v>159765</v>
      </c>
      <c r="D11" s="82">
        <v>110063</v>
      </c>
      <c r="E11" s="82">
        <v>101813</v>
      </c>
      <c r="F11" s="82">
        <v>101813</v>
      </c>
    </row>
    <row r="12" spans="1:7" s="69" customFormat="1">
      <c r="A12" s="81" t="s">
        <v>63</v>
      </c>
      <c r="B12" s="82">
        <v>1083</v>
      </c>
      <c r="C12" s="42">
        <v>2183</v>
      </c>
      <c r="D12" s="82">
        <v>1083</v>
      </c>
      <c r="E12" s="82">
        <v>1083</v>
      </c>
      <c r="F12" s="82">
        <v>1083</v>
      </c>
    </row>
    <row r="13" spans="1:7" s="69" customFormat="1">
      <c r="A13" s="81" t="s">
        <v>64</v>
      </c>
      <c r="B13" s="82">
        <v>244750.63</v>
      </c>
      <c r="C13" s="42">
        <v>274284</v>
      </c>
      <c r="D13" s="82">
        <v>268004</v>
      </c>
      <c r="E13" s="82">
        <v>268004</v>
      </c>
      <c r="F13" s="82">
        <v>268004</v>
      </c>
    </row>
    <row r="14" spans="1:7" s="69" customFormat="1" ht="25.5">
      <c r="A14" s="81" t="s">
        <v>65</v>
      </c>
      <c r="B14" s="82">
        <v>51388.08</v>
      </c>
      <c r="C14" s="42">
        <v>68147</v>
      </c>
      <c r="D14" s="82">
        <v>115447</v>
      </c>
      <c r="E14" s="82">
        <v>97447</v>
      </c>
      <c r="F14" s="82">
        <v>97447</v>
      </c>
    </row>
    <row r="15" spans="1:7" s="69" customFormat="1" ht="25.5">
      <c r="A15" s="81" t="s">
        <v>66</v>
      </c>
      <c r="B15" s="82">
        <v>0</v>
      </c>
      <c r="C15" s="42">
        <v>0</v>
      </c>
      <c r="D15" s="82">
        <v>10950</v>
      </c>
      <c r="E15" s="82">
        <v>10950</v>
      </c>
      <c r="F15" s="82">
        <v>10950</v>
      </c>
    </row>
    <row r="16" spans="1:7" s="69" customFormat="1" ht="25.5">
      <c r="A16" s="81" t="s">
        <v>67</v>
      </c>
      <c r="B16" s="82">
        <v>187406.99</v>
      </c>
      <c r="C16" s="42">
        <v>263599</v>
      </c>
      <c r="D16" s="82">
        <v>296699</v>
      </c>
      <c r="E16" s="82">
        <v>296699</v>
      </c>
      <c r="F16" s="82">
        <v>296699</v>
      </c>
    </row>
    <row r="17" spans="1:6" s="69" customFormat="1" ht="25.5">
      <c r="A17" s="81" t="s">
        <v>68</v>
      </c>
      <c r="B17" s="82">
        <v>2006733.63</v>
      </c>
      <c r="C17" s="42">
        <v>2231600</v>
      </c>
      <c r="D17" s="82">
        <v>2231600</v>
      </c>
      <c r="E17" s="82">
        <v>2231600</v>
      </c>
      <c r="F17" s="82">
        <v>2231600</v>
      </c>
    </row>
    <row r="18" spans="1:6" s="69" customFormat="1">
      <c r="A18" s="81" t="s">
        <v>69</v>
      </c>
      <c r="B18" s="82">
        <v>20631.62</v>
      </c>
      <c r="C18" s="42">
        <v>42470</v>
      </c>
      <c r="D18" s="82">
        <v>6670</v>
      </c>
      <c r="E18" s="82">
        <v>6670</v>
      </c>
      <c r="F18" s="82">
        <v>6670</v>
      </c>
    </row>
    <row r="19" spans="1:6" s="69" customFormat="1">
      <c r="A19" s="81" t="s">
        <v>70</v>
      </c>
      <c r="B19" s="82">
        <v>0</v>
      </c>
      <c r="C19" s="42">
        <v>0</v>
      </c>
      <c r="D19" s="82">
        <v>64220</v>
      </c>
      <c r="E19" s="82">
        <v>64220</v>
      </c>
      <c r="F19" s="82">
        <v>64220</v>
      </c>
    </row>
    <row r="20" spans="1:6" s="69" customFormat="1">
      <c r="A20" s="81" t="s">
        <v>71</v>
      </c>
      <c r="B20" s="82">
        <v>1107.01</v>
      </c>
      <c r="C20" s="42">
        <v>5350</v>
      </c>
      <c r="D20" s="82">
        <v>5350</v>
      </c>
      <c r="E20" s="82">
        <v>5350</v>
      </c>
      <c r="F20" s="82">
        <v>5350</v>
      </c>
    </row>
    <row r="21" spans="1:6" s="69" customFormat="1" ht="25.5">
      <c r="A21" s="81" t="s">
        <v>72</v>
      </c>
      <c r="B21" s="82">
        <v>121.16</v>
      </c>
      <c r="C21" s="42">
        <v>130</v>
      </c>
      <c r="D21" s="82">
        <v>130</v>
      </c>
      <c r="E21" s="82">
        <v>130</v>
      </c>
      <c r="F21" s="82">
        <v>130</v>
      </c>
    </row>
    <row r="23" spans="1:6">
      <c r="A23" s="65"/>
      <c r="B23" s="3"/>
      <c r="C23" s="3"/>
      <c r="D23" s="3"/>
      <c r="E23" s="1"/>
      <c r="F23" s="1"/>
    </row>
    <row r="24" spans="1:6" ht="25.5">
      <c r="A24" s="32" t="s">
        <v>59</v>
      </c>
      <c r="B24" s="29" t="s">
        <v>73</v>
      </c>
      <c r="C24" s="29" t="s">
        <v>26</v>
      </c>
      <c r="D24" s="29" t="s">
        <v>27</v>
      </c>
      <c r="E24" s="29" t="s">
        <v>28</v>
      </c>
      <c r="F24" s="29" t="s">
        <v>29</v>
      </c>
    </row>
    <row r="25" spans="1:6">
      <c r="A25" s="78" t="s">
        <v>58</v>
      </c>
      <c r="B25" s="80">
        <v>2545252.86</v>
      </c>
      <c r="C25" s="80">
        <v>3047528</v>
      </c>
      <c r="D25" s="80">
        <v>3110216</v>
      </c>
      <c r="E25" s="80">
        <v>3083966</v>
      </c>
      <c r="F25" s="80">
        <v>3083966</v>
      </c>
    </row>
    <row r="26" spans="1:6" s="69" customFormat="1">
      <c r="A26" s="81" t="s">
        <v>62</v>
      </c>
      <c r="B26" s="42">
        <v>41164.61</v>
      </c>
      <c r="C26" s="42">
        <v>159765</v>
      </c>
      <c r="D26" s="42">
        <v>110063</v>
      </c>
      <c r="E26" s="82">
        <v>101813</v>
      </c>
      <c r="F26" s="42">
        <v>101813</v>
      </c>
    </row>
    <row r="27" spans="1:6" s="69" customFormat="1">
      <c r="A27" s="81" t="s">
        <v>63</v>
      </c>
      <c r="B27" s="42">
        <v>23.62</v>
      </c>
      <c r="C27" s="42">
        <v>2183</v>
      </c>
      <c r="D27" s="42">
        <v>1083</v>
      </c>
      <c r="E27" s="82">
        <v>1083</v>
      </c>
      <c r="F27" s="42">
        <v>1083</v>
      </c>
    </row>
    <row r="28" spans="1:6" s="69" customFormat="1">
      <c r="A28" s="81" t="s">
        <v>64</v>
      </c>
      <c r="B28" s="42">
        <v>244750.63</v>
      </c>
      <c r="C28" s="42">
        <v>274284</v>
      </c>
      <c r="D28" s="42">
        <v>268004</v>
      </c>
      <c r="E28" s="82">
        <v>268004</v>
      </c>
      <c r="F28" s="42">
        <v>268004</v>
      </c>
    </row>
    <row r="29" spans="1:6" s="69" customFormat="1" ht="25.5">
      <c r="A29" s="81" t="s">
        <v>65</v>
      </c>
      <c r="B29" s="42">
        <v>51339.99</v>
      </c>
      <c r="C29" s="42">
        <v>68147</v>
      </c>
      <c r="D29" s="42">
        <v>115447</v>
      </c>
      <c r="E29" s="82">
        <v>97447</v>
      </c>
      <c r="F29" s="42">
        <v>97447</v>
      </c>
    </row>
    <row r="30" spans="1:6" s="69" customFormat="1" ht="25.5">
      <c r="A30" s="81" t="s">
        <v>66</v>
      </c>
      <c r="B30" s="42">
        <v>0</v>
      </c>
      <c r="C30" s="42">
        <v>0</v>
      </c>
      <c r="D30" s="42">
        <v>10950</v>
      </c>
      <c r="E30" s="82">
        <v>10950</v>
      </c>
      <c r="F30" s="42">
        <v>10950</v>
      </c>
    </row>
    <row r="31" spans="1:6" s="69" customFormat="1" ht="25.5">
      <c r="A31" s="81" t="s">
        <v>67</v>
      </c>
      <c r="B31" s="42">
        <v>207364.64</v>
      </c>
      <c r="C31" s="42">
        <v>263599</v>
      </c>
      <c r="D31" s="42">
        <v>296699</v>
      </c>
      <c r="E31" s="82">
        <v>296699</v>
      </c>
      <c r="F31" s="42">
        <v>296699</v>
      </c>
    </row>
    <row r="32" spans="1:6" s="69" customFormat="1" ht="25.5">
      <c r="A32" s="81" t="s">
        <v>68</v>
      </c>
      <c r="B32" s="42">
        <v>1980358.76</v>
      </c>
      <c r="C32" s="42">
        <v>2231600</v>
      </c>
      <c r="D32" s="42">
        <v>2231600</v>
      </c>
      <c r="E32" s="82">
        <v>2231600</v>
      </c>
      <c r="F32" s="42">
        <v>2231600</v>
      </c>
    </row>
    <row r="33" spans="1:6" s="69" customFormat="1">
      <c r="A33" s="81" t="s">
        <v>69</v>
      </c>
      <c r="B33" s="42">
        <v>19970</v>
      </c>
      <c r="C33" s="42">
        <v>42470</v>
      </c>
      <c r="D33" s="42">
        <v>6670</v>
      </c>
      <c r="E33" s="82">
        <v>6670</v>
      </c>
      <c r="F33" s="42">
        <v>6670</v>
      </c>
    </row>
    <row r="34" spans="1:6" s="69" customFormat="1">
      <c r="A34" s="81" t="s">
        <v>70</v>
      </c>
      <c r="B34" s="42">
        <v>0</v>
      </c>
      <c r="C34" s="42">
        <v>0</v>
      </c>
      <c r="D34" s="42">
        <v>64220</v>
      </c>
      <c r="E34" s="82">
        <v>64220</v>
      </c>
      <c r="F34" s="42">
        <v>64220</v>
      </c>
    </row>
    <row r="35" spans="1:6" s="69" customFormat="1">
      <c r="A35" s="81" t="s">
        <v>71</v>
      </c>
      <c r="B35" s="42">
        <v>157.01</v>
      </c>
      <c r="C35" s="42">
        <v>5350</v>
      </c>
      <c r="D35" s="42">
        <v>5350</v>
      </c>
      <c r="E35" s="82">
        <v>5350</v>
      </c>
      <c r="F35" s="42">
        <v>5350</v>
      </c>
    </row>
    <row r="36" spans="1:6" s="69" customFormat="1" ht="25.5">
      <c r="A36" s="81" t="s">
        <v>72</v>
      </c>
      <c r="B36" s="42">
        <v>123.6</v>
      </c>
      <c r="C36" s="42">
        <v>130</v>
      </c>
      <c r="D36" s="42">
        <v>130</v>
      </c>
      <c r="E36" s="82">
        <v>130</v>
      </c>
      <c r="F36" s="42">
        <v>130</v>
      </c>
    </row>
  </sheetData>
  <mergeCells count="4">
    <mergeCell ref="A1:F1"/>
    <mergeCell ref="A3:F3"/>
    <mergeCell ref="A5:F5"/>
    <mergeCell ref="A7:F7"/>
  </mergeCells>
  <pageMargins left="0.25" right="0.25" top="0.75" bottom="0.75" header="0.3" footer="0.3"/>
  <pageSetup paperSize="9" scale="81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1681D0-8331-441E-9F6C-72C972F1943F}">
  <sheetPr>
    <pageSetUpPr fitToPage="1"/>
  </sheetPr>
  <dimension ref="A1:J15"/>
  <sheetViews>
    <sheetView view="pageBreakPreview" zoomScale="60" zoomScaleNormal="100" workbookViewId="0">
      <selection activeCell="H16" sqref="H16"/>
    </sheetView>
  </sheetViews>
  <sheetFormatPr defaultColWidth="8.875" defaultRowHeight="12.75"/>
  <cols>
    <col min="1" max="1" width="37.625" style="46" customWidth="1"/>
    <col min="2" max="6" width="17.25" style="46" customWidth="1"/>
    <col min="7" max="16384" width="8.875" style="46"/>
  </cols>
  <sheetData>
    <row r="1" spans="1:10" ht="42" customHeight="1">
      <c r="A1" s="121" t="s">
        <v>110</v>
      </c>
      <c r="B1" s="121"/>
      <c r="C1" s="121"/>
      <c r="D1" s="121"/>
      <c r="E1" s="121"/>
      <c r="F1" s="121"/>
      <c r="G1" s="67"/>
      <c r="H1" s="67"/>
      <c r="I1" s="67"/>
      <c r="J1" s="67"/>
    </row>
    <row r="2" spans="1:10" ht="18" customHeight="1">
      <c r="A2" s="3"/>
      <c r="B2" s="3"/>
      <c r="C2" s="3"/>
      <c r="D2" s="3"/>
      <c r="E2" s="3"/>
      <c r="F2" s="3"/>
    </row>
    <row r="3" spans="1:10">
      <c r="A3" s="121" t="s">
        <v>22</v>
      </c>
      <c r="B3" s="121"/>
      <c r="C3" s="121"/>
      <c r="D3" s="121"/>
      <c r="E3" s="130"/>
      <c r="F3" s="130"/>
    </row>
    <row r="4" spans="1:10">
      <c r="A4" s="3"/>
      <c r="B4" s="3"/>
      <c r="C4" s="3"/>
      <c r="D4" s="3"/>
      <c r="E4" s="1"/>
      <c r="F4" s="1"/>
    </row>
    <row r="5" spans="1:10" ht="18" customHeight="1">
      <c r="A5" s="121" t="s">
        <v>23</v>
      </c>
      <c r="B5" s="122"/>
      <c r="C5" s="122"/>
      <c r="D5" s="122"/>
      <c r="E5" s="122"/>
      <c r="F5" s="122"/>
    </row>
    <row r="6" spans="1:10">
      <c r="A6" s="3"/>
      <c r="B6" s="3"/>
      <c r="C6" s="3"/>
      <c r="D6" s="3"/>
      <c r="E6" s="1"/>
      <c r="F6" s="1"/>
    </row>
    <row r="7" spans="1:10">
      <c r="A7" s="121" t="s">
        <v>74</v>
      </c>
      <c r="B7" s="132"/>
      <c r="C7" s="132"/>
      <c r="D7" s="132"/>
      <c r="E7" s="132"/>
      <c r="F7" s="132"/>
    </row>
    <row r="8" spans="1:10">
      <c r="A8" s="3"/>
      <c r="B8" s="3"/>
      <c r="C8" s="3"/>
      <c r="D8" s="3"/>
      <c r="E8" s="1"/>
      <c r="F8" s="1"/>
    </row>
    <row r="9" spans="1:10" ht="25.5">
      <c r="A9" s="29" t="s">
        <v>59</v>
      </c>
      <c r="B9" s="29" t="s">
        <v>73</v>
      </c>
      <c r="C9" s="29" t="s">
        <v>26</v>
      </c>
      <c r="D9" s="29" t="s">
        <v>27</v>
      </c>
      <c r="E9" s="29" t="s">
        <v>28</v>
      </c>
      <c r="F9" s="29" t="s">
        <v>29</v>
      </c>
    </row>
    <row r="10" spans="1:10" ht="15.75" customHeight="1">
      <c r="A10" s="28" t="s">
        <v>21</v>
      </c>
      <c r="B10" s="34">
        <v>2545252.86</v>
      </c>
      <c r="C10" s="34">
        <v>3047528</v>
      </c>
      <c r="D10" s="34">
        <v>3110216</v>
      </c>
      <c r="E10" s="34">
        <v>3083966</v>
      </c>
      <c r="F10" s="34">
        <v>3083966</v>
      </c>
    </row>
    <row r="11" spans="1:10" ht="15.75" customHeight="1">
      <c r="A11" s="28" t="s">
        <v>76</v>
      </c>
      <c r="B11" s="34">
        <v>2545252.86</v>
      </c>
      <c r="C11" s="34">
        <v>3047528</v>
      </c>
      <c r="D11" s="34">
        <v>3110216</v>
      </c>
      <c r="E11" s="34">
        <v>3083966</v>
      </c>
      <c r="F11" s="34">
        <v>3083966</v>
      </c>
    </row>
    <row r="12" spans="1:10" s="89" customFormat="1">
      <c r="A12" s="90" t="s">
        <v>77</v>
      </c>
      <c r="B12" s="88">
        <v>2403867.0099999998</v>
      </c>
      <c r="C12" s="88">
        <v>2731176</v>
      </c>
      <c r="D12" s="88">
        <v>2764276</v>
      </c>
      <c r="E12" s="88">
        <v>2796303</v>
      </c>
      <c r="F12" s="88">
        <v>2796303</v>
      </c>
    </row>
    <row r="13" spans="1:10" s="68" customFormat="1">
      <c r="A13" s="33" t="s">
        <v>78</v>
      </c>
      <c r="B13" s="35">
        <v>2403867.0099999998</v>
      </c>
      <c r="C13" s="35">
        <v>2731176</v>
      </c>
      <c r="D13" s="35">
        <v>2764276</v>
      </c>
      <c r="E13" s="35">
        <v>2796303</v>
      </c>
      <c r="F13" s="35">
        <v>2796303</v>
      </c>
    </row>
    <row r="14" spans="1:10" s="89" customFormat="1">
      <c r="A14" s="87" t="s">
        <v>79</v>
      </c>
      <c r="B14" s="88">
        <v>141385.85</v>
      </c>
      <c r="C14" s="88">
        <v>316352</v>
      </c>
      <c r="D14" s="88">
        <v>345940</v>
      </c>
      <c r="E14" s="88">
        <v>287663</v>
      </c>
      <c r="F14" s="88">
        <v>287663</v>
      </c>
    </row>
    <row r="15" spans="1:10">
      <c r="A15" s="86" t="s">
        <v>80</v>
      </c>
      <c r="B15" s="34">
        <v>141385.85</v>
      </c>
      <c r="C15" s="34">
        <v>316352</v>
      </c>
      <c r="D15" s="34">
        <v>345940</v>
      </c>
      <c r="E15" s="34">
        <v>287663</v>
      </c>
      <c r="F15" s="36">
        <v>287663</v>
      </c>
    </row>
  </sheetData>
  <mergeCells count="4">
    <mergeCell ref="A1:F1"/>
    <mergeCell ref="A3:F3"/>
    <mergeCell ref="A5:F5"/>
    <mergeCell ref="A7:F7"/>
  </mergeCells>
  <pageMargins left="0.25" right="0.25" top="0.75" bottom="0.75" header="0.3" footer="0.3"/>
  <pageSetup paperSize="9" scale="51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24D2EA-DE48-4890-8230-B80F61435033}">
  <sheetPr>
    <pageSetUpPr fitToPage="1"/>
  </sheetPr>
  <dimension ref="A1:F17"/>
  <sheetViews>
    <sheetView view="pageBreakPreview" zoomScale="60" zoomScaleNormal="85" workbookViewId="0">
      <selection sqref="A1:F1"/>
    </sheetView>
  </sheetViews>
  <sheetFormatPr defaultColWidth="8.875" defaultRowHeight="12.75"/>
  <cols>
    <col min="1" max="1" width="39.625" style="66" customWidth="1"/>
    <col min="2" max="6" width="13.75" style="46" customWidth="1"/>
    <col min="7" max="16384" width="8.875" style="46"/>
  </cols>
  <sheetData>
    <row r="1" spans="1:6" ht="42" customHeight="1">
      <c r="A1" s="121" t="s">
        <v>111</v>
      </c>
      <c r="B1" s="121"/>
      <c r="C1" s="121"/>
      <c r="D1" s="121"/>
      <c r="E1" s="121"/>
      <c r="F1" s="121"/>
    </row>
    <row r="2" spans="1:6" ht="18" customHeight="1">
      <c r="A2" s="65"/>
      <c r="B2" s="3"/>
      <c r="C2" s="3"/>
      <c r="D2" s="3"/>
      <c r="E2" s="3"/>
      <c r="F2" s="3"/>
    </row>
    <row r="3" spans="1:6" ht="15.75" customHeight="1">
      <c r="A3" s="121" t="s">
        <v>22</v>
      </c>
      <c r="B3" s="121"/>
      <c r="C3" s="121"/>
      <c r="D3" s="121"/>
      <c r="E3" s="121"/>
      <c r="F3" s="121"/>
    </row>
    <row r="4" spans="1:6">
      <c r="A4" s="65"/>
      <c r="B4" s="3"/>
      <c r="C4" s="3"/>
      <c r="D4" s="3"/>
      <c r="E4" s="1"/>
      <c r="F4" s="1"/>
    </row>
    <row r="5" spans="1:6" ht="18" customHeight="1">
      <c r="A5" s="121" t="s">
        <v>85</v>
      </c>
      <c r="B5" s="121"/>
      <c r="C5" s="121"/>
      <c r="D5" s="121"/>
      <c r="E5" s="121"/>
      <c r="F5" s="121"/>
    </row>
    <row r="6" spans="1:6">
      <c r="A6" s="65"/>
      <c r="B6" s="3"/>
      <c r="C6" s="3"/>
      <c r="D6" s="3"/>
      <c r="E6" s="1"/>
      <c r="F6" s="1"/>
    </row>
    <row r="7" spans="1:6" ht="25.5">
      <c r="A7" s="29" t="s">
        <v>59</v>
      </c>
      <c r="B7" s="29" t="s">
        <v>73</v>
      </c>
      <c r="C7" s="29" t="s">
        <v>26</v>
      </c>
      <c r="D7" s="29" t="s">
        <v>27</v>
      </c>
      <c r="E7" s="29" t="s">
        <v>28</v>
      </c>
      <c r="F7" s="29" t="s">
        <v>29</v>
      </c>
    </row>
    <row r="8" spans="1:6">
      <c r="A8" s="31" t="s">
        <v>84</v>
      </c>
      <c r="B8" s="79">
        <v>0</v>
      </c>
      <c r="C8" s="79">
        <v>0</v>
      </c>
      <c r="D8" s="79">
        <v>0</v>
      </c>
      <c r="E8" s="79">
        <v>0</v>
      </c>
      <c r="F8" s="79">
        <v>0</v>
      </c>
    </row>
    <row r="9" spans="1:6">
      <c r="A9" s="31" t="s">
        <v>57</v>
      </c>
      <c r="B9" s="79">
        <v>0</v>
      </c>
      <c r="C9" s="79">
        <v>0</v>
      </c>
      <c r="D9" s="79">
        <v>0</v>
      </c>
      <c r="E9" s="79">
        <v>0</v>
      </c>
      <c r="F9" s="79">
        <v>0</v>
      </c>
    </row>
    <row r="10" spans="1:6">
      <c r="A10" s="27" t="s">
        <v>56</v>
      </c>
      <c r="B10" s="79">
        <v>0</v>
      </c>
      <c r="C10" s="79">
        <v>0</v>
      </c>
      <c r="D10" s="79">
        <v>0</v>
      </c>
      <c r="E10" s="79">
        <v>0</v>
      </c>
      <c r="F10" s="79">
        <v>0</v>
      </c>
    </row>
    <row r="11" spans="1:6" ht="25.5">
      <c r="A11" s="31" t="s">
        <v>83</v>
      </c>
      <c r="B11" s="79">
        <v>0</v>
      </c>
      <c r="C11" s="79">
        <v>0</v>
      </c>
      <c r="D11" s="79">
        <v>0</v>
      </c>
      <c r="E11" s="79">
        <v>0</v>
      </c>
      <c r="F11" s="79">
        <v>0</v>
      </c>
    </row>
    <row r="12" spans="1:6" ht="25.5">
      <c r="A12" s="30" t="s">
        <v>82</v>
      </c>
      <c r="B12" s="79">
        <v>0</v>
      </c>
      <c r="C12" s="79">
        <v>0</v>
      </c>
      <c r="D12" s="79">
        <v>0</v>
      </c>
      <c r="E12" s="79">
        <v>0</v>
      </c>
      <c r="F12" s="79">
        <v>0</v>
      </c>
    </row>
    <row r="13" spans="1:6">
      <c r="A13" s="31" t="s">
        <v>81</v>
      </c>
      <c r="B13" s="79">
        <v>0</v>
      </c>
      <c r="C13" s="79">
        <v>0</v>
      </c>
      <c r="D13" s="79">
        <v>0</v>
      </c>
      <c r="E13" s="79">
        <v>0</v>
      </c>
      <c r="F13" s="79">
        <v>0</v>
      </c>
    </row>
    <row r="14" spans="1:6">
      <c r="A14" s="31" t="s">
        <v>57</v>
      </c>
      <c r="B14" s="79">
        <v>0</v>
      </c>
      <c r="C14" s="79">
        <v>0</v>
      </c>
      <c r="D14" s="79">
        <v>0</v>
      </c>
      <c r="E14" s="79">
        <v>0</v>
      </c>
      <c r="F14" s="79">
        <v>0</v>
      </c>
    </row>
    <row r="15" spans="1:6">
      <c r="A15" s="27" t="s">
        <v>56</v>
      </c>
      <c r="B15" s="79">
        <v>0</v>
      </c>
      <c r="C15" s="79">
        <v>0</v>
      </c>
      <c r="D15" s="79">
        <v>0</v>
      </c>
      <c r="E15" s="79">
        <v>0</v>
      </c>
      <c r="F15" s="79">
        <v>0</v>
      </c>
    </row>
    <row r="16" spans="1:6">
      <c r="A16" s="31" t="s">
        <v>55</v>
      </c>
      <c r="B16" s="79">
        <v>0</v>
      </c>
      <c r="C16" s="79">
        <v>0</v>
      </c>
      <c r="D16" s="79">
        <v>0</v>
      </c>
      <c r="E16" s="79">
        <v>0</v>
      </c>
      <c r="F16" s="79">
        <v>0</v>
      </c>
    </row>
    <row r="17" spans="1:6">
      <c r="A17" s="27" t="s">
        <v>54</v>
      </c>
      <c r="B17" s="79">
        <v>0</v>
      </c>
      <c r="C17" s="79">
        <v>0</v>
      </c>
      <c r="D17" s="79">
        <v>0</v>
      </c>
      <c r="E17" s="79">
        <v>0</v>
      </c>
      <c r="F17" s="79">
        <v>0</v>
      </c>
    </row>
  </sheetData>
  <mergeCells count="3">
    <mergeCell ref="A1:F1"/>
    <mergeCell ref="A3:F3"/>
    <mergeCell ref="A5:F5"/>
  </mergeCells>
  <pageMargins left="0.25" right="0.25" top="0.75" bottom="0.75" header="0.3" footer="0.3"/>
  <pageSetup paperSize="9" scale="84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EA7619-0459-4280-A08A-3E8D4F998DAD}">
  <sheetPr>
    <pageSetUpPr fitToPage="1"/>
  </sheetPr>
  <dimension ref="A1:I118"/>
  <sheetViews>
    <sheetView showGridLines="0" view="pageBreakPreview" zoomScaleNormal="100" zoomScaleSheetLayoutView="100" workbookViewId="0">
      <selection activeCell="B122" sqref="B122"/>
    </sheetView>
  </sheetViews>
  <sheetFormatPr defaultColWidth="8.875" defaultRowHeight="12.75"/>
  <cols>
    <col min="1" max="1" width="62" style="66" customWidth="1"/>
    <col min="2" max="2" width="15.5" style="66" customWidth="1"/>
    <col min="3" max="6" width="12.75" style="66" customWidth="1"/>
    <col min="7" max="16384" width="8.875" style="45"/>
  </cols>
  <sheetData>
    <row r="1" spans="1:9" s="46" customFormat="1" ht="42" customHeight="1">
      <c r="A1" s="121" t="s">
        <v>109</v>
      </c>
      <c r="B1" s="121"/>
      <c r="C1" s="121"/>
      <c r="D1" s="121"/>
      <c r="E1" s="121"/>
      <c r="F1" s="121"/>
      <c r="G1" s="58"/>
      <c r="H1" s="58"/>
      <c r="I1" s="58"/>
    </row>
    <row r="2" spans="1:9" s="46" customFormat="1">
      <c r="A2" s="3"/>
      <c r="B2" s="3"/>
      <c r="C2" s="3"/>
      <c r="D2" s="3"/>
      <c r="E2" s="3"/>
      <c r="F2" s="3"/>
      <c r="G2" s="3"/>
      <c r="H2" s="1"/>
      <c r="I2" s="1"/>
    </row>
    <row r="3" spans="1:9" s="46" customFormat="1" ht="18" customHeight="1">
      <c r="A3" s="121" t="s">
        <v>105</v>
      </c>
      <c r="B3" s="121"/>
      <c r="C3" s="121"/>
      <c r="D3" s="121"/>
      <c r="E3" s="121"/>
      <c r="F3" s="121"/>
      <c r="G3" s="47"/>
      <c r="H3" s="47"/>
      <c r="I3" s="47"/>
    </row>
    <row r="4" spans="1:9" s="46" customFormat="1">
      <c r="A4" s="3"/>
      <c r="B4" s="3"/>
      <c r="C4" s="3"/>
      <c r="D4" s="3"/>
      <c r="E4" s="3"/>
      <c r="F4" s="3"/>
      <c r="G4" s="3"/>
      <c r="H4" s="1"/>
      <c r="I4" s="1"/>
    </row>
    <row r="5" spans="1:9" s="59" customFormat="1" ht="25.5">
      <c r="A5" s="74" t="s">
        <v>0</v>
      </c>
      <c r="B5" s="74" t="s">
        <v>73</v>
      </c>
      <c r="C5" s="74" t="s">
        <v>26</v>
      </c>
      <c r="D5" s="74" t="s">
        <v>27</v>
      </c>
      <c r="E5" s="74" t="s">
        <v>28</v>
      </c>
      <c r="F5" s="74" t="s">
        <v>29</v>
      </c>
    </row>
    <row r="6" spans="1:9" s="60" customFormat="1">
      <c r="A6" s="97" t="s">
        <v>75</v>
      </c>
      <c r="B6" s="98">
        <v>2545252.86</v>
      </c>
      <c r="C6" s="98">
        <v>3047528</v>
      </c>
      <c r="D6" s="98">
        <v>3110216</v>
      </c>
      <c r="E6" s="98">
        <v>3083966</v>
      </c>
      <c r="F6" s="98">
        <v>3083966</v>
      </c>
    </row>
    <row r="7" spans="1:9" s="61" customFormat="1">
      <c r="A7" s="91" t="s">
        <v>104</v>
      </c>
      <c r="B7" s="99">
        <v>242570.75</v>
      </c>
      <c r="C7" s="99">
        <v>268004</v>
      </c>
      <c r="D7" s="99">
        <v>268004</v>
      </c>
      <c r="E7" s="99">
        <v>268004</v>
      </c>
      <c r="F7" s="99">
        <v>268004</v>
      </c>
    </row>
    <row r="8" spans="1:9" s="62" customFormat="1">
      <c r="A8" s="92" t="s">
        <v>103</v>
      </c>
      <c r="B8" s="100">
        <v>39072</v>
      </c>
      <c r="C8" s="100">
        <v>38004</v>
      </c>
      <c r="D8" s="100">
        <v>38004</v>
      </c>
      <c r="E8" s="100">
        <v>38004</v>
      </c>
      <c r="F8" s="100">
        <v>38004</v>
      </c>
    </row>
    <row r="9" spans="1:9" s="63" customFormat="1">
      <c r="A9" s="93" t="s">
        <v>78</v>
      </c>
      <c r="B9" s="101">
        <v>39072</v>
      </c>
      <c r="C9" s="101">
        <v>38004</v>
      </c>
      <c r="D9" s="101">
        <v>38004</v>
      </c>
      <c r="E9" s="101">
        <v>38004</v>
      </c>
      <c r="F9" s="101">
        <v>38004</v>
      </c>
    </row>
    <row r="10" spans="1:9" s="64" customFormat="1">
      <c r="A10" s="94" t="s">
        <v>64</v>
      </c>
      <c r="B10" s="102">
        <v>39072</v>
      </c>
      <c r="C10" s="102">
        <v>38004</v>
      </c>
      <c r="D10" s="102">
        <v>38004</v>
      </c>
      <c r="E10" s="102">
        <v>38004</v>
      </c>
      <c r="F10" s="102">
        <v>38004</v>
      </c>
    </row>
    <row r="11" spans="1:9" s="63" customFormat="1">
      <c r="A11" s="95" t="s">
        <v>11</v>
      </c>
      <c r="B11" s="103">
        <v>39072</v>
      </c>
      <c r="C11" s="103">
        <v>38004</v>
      </c>
      <c r="D11" s="103">
        <v>38004</v>
      </c>
      <c r="E11" s="103">
        <v>38004</v>
      </c>
      <c r="F11" s="103">
        <v>38004</v>
      </c>
    </row>
    <row r="12" spans="1:9" s="63" customFormat="1">
      <c r="A12" s="96" t="s">
        <v>13</v>
      </c>
      <c r="B12" s="104">
        <v>38825.800000000003</v>
      </c>
      <c r="C12" s="104">
        <v>37842.699999999997</v>
      </c>
      <c r="D12" s="104">
        <v>38004</v>
      </c>
      <c r="E12" s="104">
        <v>38004</v>
      </c>
      <c r="F12" s="104">
        <v>38004</v>
      </c>
    </row>
    <row r="13" spans="1:9" s="63" customFormat="1">
      <c r="A13" s="96" t="s">
        <v>14</v>
      </c>
      <c r="B13" s="104">
        <v>246.2</v>
      </c>
      <c r="C13" s="104">
        <v>161.30000000000001</v>
      </c>
      <c r="D13" s="104">
        <v>0</v>
      </c>
      <c r="E13" s="104">
        <v>0</v>
      </c>
      <c r="F13" s="104">
        <v>0</v>
      </c>
    </row>
    <row r="14" spans="1:9" s="62" customFormat="1" ht="25.5">
      <c r="A14" s="92" t="s">
        <v>102</v>
      </c>
      <c r="B14" s="100">
        <v>115000</v>
      </c>
      <c r="C14" s="100">
        <v>130000</v>
      </c>
      <c r="D14" s="100">
        <v>130000</v>
      </c>
      <c r="E14" s="100">
        <v>130000</v>
      </c>
      <c r="F14" s="100">
        <v>130000</v>
      </c>
    </row>
    <row r="15" spans="1:9" s="63" customFormat="1">
      <c r="A15" s="93" t="s">
        <v>78</v>
      </c>
      <c r="B15" s="101">
        <v>115000</v>
      </c>
      <c r="C15" s="101">
        <v>130000</v>
      </c>
      <c r="D15" s="101">
        <v>130000</v>
      </c>
      <c r="E15" s="101">
        <v>130000</v>
      </c>
      <c r="F15" s="101">
        <v>130000</v>
      </c>
    </row>
    <row r="16" spans="1:9" s="64" customFormat="1">
      <c r="A16" s="94" t="s">
        <v>64</v>
      </c>
      <c r="B16" s="102">
        <v>115000</v>
      </c>
      <c r="C16" s="102">
        <v>130000</v>
      </c>
      <c r="D16" s="102">
        <v>130000</v>
      </c>
      <c r="E16" s="102">
        <v>130000</v>
      </c>
      <c r="F16" s="102">
        <v>130000</v>
      </c>
    </row>
    <row r="17" spans="1:6" s="63" customFormat="1">
      <c r="A17" s="95" t="s">
        <v>11</v>
      </c>
      <c r="B17" s="103">
        <v>115000</v>
      </c>
      <c r="C17" s="103">
        <v>130000</v>
      </c>
      <c r="D17" s="103">
        <v>130000</v>
      </c>
      <c r="E17" s="103">
        <v>130000</v>
      </c>
      <c r="F17" s="103">
        <v>130000</v>
      </c>
    </row>
    <row r="18" spans="1:6" s="63" customFormat="1">
      <c r="A18" s="96" t="s">
        <v>13</v>
      </c>
      <c r="B18" s="104">
        <v>115000</v>
      </c>
      <c r="C18" s="104">
        <v>130000</v>
      </c>
      <c r="D18" s="104">
        <v>130000</v>
      </c>
      <c r="E18" s="104">
        <v>130000</v>
      </c>
      <c r="F18" s="104">
        <v>130000</v>
      </c>
    </row>
    <row r="19" spans="1:6" s="62" customFormat="1">
      <c r="A19" s="92" t="s">
        <v>101</v>
      </c>
      <c r="B19" s="100">
        <v>2998.75</v>
      </c>
      <c r="C19" s="100">
        <v>5000</v>
      </c>
      <c r="D19" s="100">
        <v>5000</v>
      </c>
      <c r="E19" s="100">
        <v>5000</v>
      </c>
      <c r="F19" s="100">
        <v>5000</v>
      </c>
    </row>
    <row r="20" spans="1:6" s="63" customFormat="1">
      <c r="A20" s="93" t="s">
        <v>78</v>
      </c>
      <c r="B20" s="101">
        <v>2998.75</v>
      </c>
      <c r="C20" s="101">
        <v>5000</v>
      </c>
      <c r="D20" s="101">
        <v>5000</v>
      </c>
      <c r="E20" s="101">
        <v>5000</v>
      </c>
      <c r="F20" s="101">
        <v>5000</v>
      </c>
    </row>
    <row r="21" spans="1:6" s="64" customFormat="1">
      <c r="A21" s="94" t="s">
        <v>64</v>
      </c>
      <c r="B21" s="102">
        <v>2998.75</v>
      </c>
      <c r="C21" s="102">
        <v>5000</v>
      </c>
      <c r="D21" s="102">
        <v>5000</v>
      </c>
      <c r="E21" s="102">
        <v>5000</v>
      </c>
      <c r="F21" s="102">
        <v>5000</v>
      </c>
    </row>
    <row r="22" spans="1:6" s="63" customFormat="1">
      <c r="A22" s="95" t="s">
        <v>11</v>
      </c>
      <c r="B22" s="103">
        <v>2998.75</v>
      </c>
      <c r="C22" s="103">
        <v>5000</v>
      </c>
      <c r="D22" s="103">
        <v>5000</v>
      </c>
      <c r="E22" s="103">
        <v>5000</v>
      </c>
      <c r="F22" s="103">
        <v>5000</v>
      </c>
    </row>
    <row r="23" spans="1:6" s="63" customFormat="1">
      <c r="A23" s="96" t="s">
        <v>13</v>
      </c>
      <c r="B23" s="104">
        <v>2998.75</v>
      </c>
      <c r="C23" s="104">
        <v>5000</v>
      </c>
      <c r="D23" s="104">
        <v>5000</v>
      </c>
      <c r="E23" s="104">
        <v>5000</v>
      </c>
      <c r="F23" s="104">
        <v>5000</v>
      </c>
    </row>
    <row r="24" spans="1:6" s="62" customFormat="1">
      <c r="A24" s="92" t="s">
        <v>100</v>
      </c>
      <c r="B24" s="100">
        <v>85500</v>
      </c>
      <c r="C24" s="100">
        <v>95000</v>
      </c>
      <c r="D24" s="100">
        <v>95000</v>
      </c>
      <c r="E24" s="100">
        <v>95000</v>
      </c>
      <c r="F24" s="100">
        <v>95000</v>
      </c>
    </row>
    <row r="25" spans="1:6" s="63" customFormat="1">
      <c r="A25" s="93" t="s">
        <v>78</v>
      </c>
      <c r="B25" s="101">
        <v>85500</v>
      </c>
      <c r="C25" s="101">
        <v>95000</v>
      </c>
      <c r="D25" s="101">
        <v>95000</v>
      </c>
      <c r="E25" s="101">
        <v>95000</v>
      </c>
      <c r="F25" s="101">
        <v>95000</v>
      </c>
    </row>
    <row r="26" spans="1:6" s="64" customFormat="1">
      <c r="A26" s="94" t="s">
        <v>64</v>
      </c>
      <c r="B26" s="102">
        <v>85500</v>
      </c>
      <c r="C26" s="102">
        <v>95000</v>
      </c>
      <c r="D26" s="102">
        <v>95000</v>
      </c>
      <c r="E26" s="102">
        <v>95000</v>
      </c>
      <c r="F26" s="102">
        <v>95000</v>
      </c>
    </row>
    <row r="27" spans="1:6" s="63" customFormat="1">
      <c r="A27" s="95" t="s">
        <v>11</v>
      </c>
      <c r="B27" s="103">
        <v>85500</v>
      </c>
      <c r="C27" s="103">
        <v>95000</v>
      </c>
      <c r="D27" s="103">
        <v>95000</v>
      </c>
      <c r="E27" s="103">
        <v>95000</v>
      </c>
      <c r="F27" s="103">
        <v>95000</v>
      </c>
    </row>
    <row r="28" spans="1:6" s="63" customFormat="1">
      <c r="A28" s="96" t="s">
        <v>13</v>
      </c>
      <c r="B28" s="104">
        <v>85500</v>
      </c>
      <c r="C28" s="104">
        <v>95000</v>
      </c>
      <c r="D28" s="104">
        <v>95000</v>
      </c>
      <c r="E28" s="104">
        <v>95000</v>
      </c>
      <c r="F28" s="104">
        <v>95000</v>
      </c>
    </row>
    <row r="29" spans="1:6" s="61" customFormat="1">
      <c r="A29" s="91" t="s">
        <v>99</v>
      </c>
      <c r="B29" s="99">
        <v>23.62</v>
      </c>
      <c r="C29" s="99">
        <v>2183</v>
      </c>
      <c r="D29" s="99">
        <v>1083</v>
      </c>
      <c r="E29" s="99">
        <v>1083</v>
      </c>
      <c r="F29" s="99">
        <v>1083</v>
      </c>
    </row>
    <row r="30" spans="1:6" s="62" customFormat="1">
      <c r="A30" s="92" t="s">
        <v>98</v>
      </c>
      <c r="B30" s="100">
        <v>23.62</v>
      </c>
      <c r="C30" s="100">
        <v>2183</v>
      </c>
      <c r="D30" s="100">
        <v>1083</v>
      </c>
      <c r="E30" s="100">
        <v>1083</v>
      </c>
      <c r="F30" s="100">
        <v>1083</v>
      </c>
    </row>
    <row r="31" spans="1:6" s="63" customFormat="1">
      <c r="A31" s="93" t="s">
        <v>80</v>
      </c>
      <c r="B31" s="101">
        <v>23.62</v>
      </c>
      <c r="C31" s="101">
        <v>2183</v>
      </c>
      <c r="D31" s="101">
        <v>1083</v>
      </c>
      <c r="E31" s="101">
        <v>1083</v>
      </c>
      <c r="F31" s="101">
        <v>1083</v>
      </c>
    </row>
    <row r="32" spans="1:6" s="64" customFormat="1">
      <c r="A32" s="94" t="s">
        <v>63</v>
      </c>
      <c r="B32" s="102">
        <v>23.62</v>
      </c>
      <c r="C32" s="102">
        <v>2183</v>
      </c>
      <c r="D32" s="102">
        <v>1083</v>
      </c>
      <c r="E32" s="102">
        <v>1083</v>
      </c>
      <c r="F32" s="102">
        <v>1083</v>
      </c>
    </row>
    <row r="33" spans="1:6" s="63" customFormat="1">
      <c r="A33" s="95" t="s">
        <v>17</v>
      </c>
      <c r="B33" s="103">
        <v>23.62</v>
      </c>
      <c r="C33" s="103">
        <v>2183</v>
      </c>
      <c r="D33" s="103">
        <v>1083</v>
      </c>
      <c r="E33" s="103">
        <v>1083</v>
      </c>
      <c r="F33" s="103">
        <v>1083</v>
      </c>
    </row>
    <row r="34" spans="1:6" s="63" customFormat="1">
      <c r="A34" s="96" t="s">
        <v>19</v>
      </c>
      <c r="B34" s="104">
        <v>23.62</v>
      </c>
      <c r="C34" s="104">
        <v>2183</v>
      </c>
      <c r="D34" s="104">
        <v>1083</v>
      </c>
      <c r="E34" s="104">
        <v>1083</v>
      </c>
      <c r="F34" s="104">
        <v>1083</v>
      </c>
    </row>
    <row r="35" spans="1:6" s="63" customFormat="1">
      <c r="A35" s="91" t="s">
        <v>97</v>
      </c>
      <c r="B35" s="99">
        <v>297055.34999999998</v>
      </c>
      <c r="C35" s="99">
        <v>433711</v>
      </c>
      <c r="D35" s="99">
        <v>453029</v>
      </c>
      <c r="E35" s="99">
        <v>426779</v>
      </c>
      <c r="F35" s="99">
        <v>426779</v>
      </c>
    </row>
    <row r="36" spans="1:6" s="63" customFormat="1">
      <c r="A36" s="92" t="s">
        <v>96</v>
      </c>
      <c r="B36" s="100">
        <v>31400.11</v>
      </c>
      <c r="C36" s="100">
        <v>89815</v>
      </c>
      <c r="D36" s="100">
        <v>28733</v>
      </c>
      <c r="E36" s="100">
        <v>20483</v>
      </c>
      <c r="F36" s="100">
        <v>20483</v>
      </c>
    </row>
    <row r="37" spans="1:6" s="63" customFormat="1">
      <c r="A37" s="93" t="s">
        <v>80</v>
      </c>
      <c r="B37" s="101">
        <v>31400.11</v>
      </c>
      <c r="C37" s="101">
        <v>89815</v>
      </c>
      <c r="D37" s="101">
        <v>28733</v>
      </c>
      <c r="E37" s="101">
        <v>20483</v>
      </c>
      <c r="F37" s="101">
        <v>20483</v>
      </c>
    </row>
    <row r="38" spans="1:6" s="61" customFormat="1">
      <c r="A38" s="94" t="s">
        <v>62</v>
      </c>
      <c r="B38" s="102">
        <v>31400.11</v>
      </c>
      <c r="C38" s="102">
        <v>89815</v>
      </c>
      <c r="D38" s="102">
        <v>28733</v>
      </c>
      <c r="E38" s="102">
        <v>20483</v>
      </c>
      <c r="F38" s="102">
        <v>20483</v>
      </c>
    </row>
    <row r="39" spans="1:6" s="62" customFormat="1">
      <c r="A39" s="95" t="s">
        <v>11</v>
      </c>
      <c r="B39" s="103">
        <v>11922.31</v>
      </c>
      <c r="C39" s="103">
        <v>14852</v>
      </c>
      <c r="D39" s="103">
        <v>19520</v>
      </c>
      <c r="E39" s="103">
        <v>19520</v>
      </c>
      <c r="F39" s="103">
        <v>19520</v>
      </c>
    </row>
    <row r="40" spans="1:6" s="63" customFormat="1">
      <c r="A40" s="96" t="s">
        <v>13</v>
      </c>
      <c r="B40" s="104">
        <v>11922.31</v>
      </c>
      <c r="C40" s="104">
        <v>14852</v>
      </c>
      <c r="D40" s="104">
        <v>19520</v>
      </c>
      <c r="E40" s="104">
        <v>19520</v>
      </c>
      <c r="F40" s="104">
        <v>19520</v>
      </c>
    </row>
    <row r="41" spans="1:6" s="64" customFormat="1">
      <c r="A41" s="95" t="s">
        <v>17</v>
      </c>
      <c r="B41" s="103">
        <v>19477.8</v>
      </c>
      <c r="C41" s="103">
        <v>74963</v>
      </c>
      <c r="D41" s="103">
        <v>9213</v>
      </c>
      <c r="E41" s="103">
        <v>963</v>
      </c>
      <c r="F41" s="103">
        <v>963</v>
      </c>
    </row>
    <row r="42" spans="1:6" s="63" customFormat="1">
      <c r="A42" s="96" t="s">
        <v>18</v>
      </c>
      <c r="B42" s="104">
        <v>0</v>
      </c>
      <c r="C42" s="104">
        <v>0</v>
      </c>
      <c r="D42" s="104">
        <v>250</v>
      </c>
      <c r="E42" s="104">
        <v>0</v>
      </c>
      <c r="F42" s="104">
        <v>0</v>
      </c>
    </row>
    <row r="43" spans="1:6" s="63" customFormat="1">
      <c r="A43" s="96" t="s">
        <v>19</v>
      </c>
      <c r="B43" s="104">
        <v>963</v>
      </c>
      <c r="C43" s="104">
        <v>34963</v>
      </c>
      <c r="D43" s="104">
        <v>963</v>
      </c>
      <c r="E43" s="104">
        <v>963</v>
      </c>
      <c r="F43" s="104">
        <v>963</v>
      </c>
    </row>
    <row r="44" spans="1:6" s="63" customFormat="1">
      <c r="A44" s="96" t="s">
        <v>20</v>
      </c>
      <c r="B44" s="104">
        <v>18514.8</v>
      </c>
      <c r="C44" s="104">
        <v>40000</v>
      </c>
      <c r="D44" s="104">
        <v>8000</v>
      </c>
      <c r="E44" s="104">
        <v>0</v>
      </c>
      <c r="F44" s="104">
        <v>0</v>
      </c>
    </row>
    <row r="45" spans="1:6" s="64" customFormat="1" ht="25.5">
      <c r="A45" s="92" t="s">
        <v>95</v>
      </c>
      <c r="B45" s="100">
        <v>123.6</v>
      </c>
      <c r="C45" s="100">
        <v>130</v>
      </c>
      <c r="D45" s="100">
        <v>130</v>
      </c>
      <c r="E45" s="100">
        <v>130</v>
      </c>
      <c r="F45" s="100">
        <v>130</v>
      </c>
    </row>
    <row r="46" spans="1:6" s="63" customFormat="1">
      <c r="A46" s="93" t="s">
        <v>80</v>
      </c>
      <c r="B46" s="101">
        <v>123.6</v>
      </c>
      <c r="C46" s="101">
        <v>130</v>
      </c>
      <c r="D46" s="101">
        <v>130</v>
      </c>
      <c r="E46" s="101">
        <v>130</v>
      </c>
      <c r="F46" s="101">
        <v>130</v>
      </c>
    </row>
    <row r="47" spans="1:6" s="63" customFormat="1" ht="25.5">
      <c r="A47" s="94" t="s">
        <v>72</v>
      </c>
      <c r="B47" s="102">
        <v>123.6</v>
      </c>
      <c r="C47" s="102">
        <v>130</v>
      </c>
      <c r="D47" s="102">
        <v>130</v>
      </c>
      <c r="E47" s="102">
        <v>130</v>
      </c>
      <c r="F47" s="102">
        <v>130</v>
      </c>
    </row>
    <row r="48" spans="1:6" s="63" customFormat="1">
      <c r="A48" s="95" t="s">
        <v>11</v>
      </c>
      <c r="B48" s="103">
        <v>123.6</v>
      </c>
      <c r="C48" s="103">
        <v>130</v>
      </c>
      <c r="D48" s="103">
        <v>130</v>
      </c>
      <c r="E48" s="103">
        <v>130</v>
      </c>
      <c r="F48" s="103">
        <v>130</v>
      </c>
    </row>
    <row r="49" spans="1:6" s="63" customFormat="1">
      <c r="A49" s="96" t="s">
        <v>13</v>
      </c>
      <c r="B49" s="104">
        <v>123.6</v>
      </c>
      <c r="C49" s="104">
        <v>130</v>
      </c>
      <c r="D49" s="104">
        <v>130</v>
      </c>
      <c r="E49" s="104">
        <v>130</v>
      </c>
      <c r="F49" s="104">
        <v>130</v>
      </c>
    </row>
    <row r="50" spans="1:6" s="62" customFormat="1">
      <c r="A50" s="92" t="s">
        <v>94</v>
      </c>
      <c r="B50" s="100">
        <v>157.01</v>
      </c>
      <c r="C50" s="100">
        <v>5350</v>
      </c>
      <c r="D50" s="100">
        <v>5350</v>
      </c>
      <c r="E50" s="100">
        <v>5350</v>
      </c>
      <c r="F50" s="100">
        <v>5350</v>
      </c>
    </row>
    <row r="51" spans="1:6" s="63" customFormat="1">
      <c r="A51" s="93" t="s">
        <v>80</v>
      </c>
      <c r="B51" s="101">
        <v>157.01</v>
      </c>
      <c r="C51" s="101">
        <v>5350</v>
      </c>
      <c r="D51" s="101">
        <v>5350</v>
      </c>
      <c r="E51" s="101">
        <v>5350</v>
      </c>
      <c r="F51" s="101">
        <v>5350</v>
      </c>
    </row>
    <row r="52" spans="1:6" s="64" customFormat="1">
      <c r="A52" s="94" t="s">
        <v>71</v>
      </c>
      <c r="B52" s="102">
        <v>157.01</v>
      </c>
      <c r="C52" s="102">
        <v>5350</v>
      </c>
      <c r="D52" s="102">
        <v>5350</v>
      </c>
      <c r="E52" s="102">
        <v>5350</v>
      </c>
      <c r="F52" s="102">
        <v>5350</v>
      </c>
    </row>
    <row r="53" spans="1:6" s="63" customFormat="1">
      <c r="A53" s="95" t="s">
        <v>11</v>
      </c>
      <c r="B53" s="103">
        <v>0</v>
      </c>
      <c r="C53" s="103">
        <v>1500</v>
      </c>
      <c r="D53" s="103">
        <v>1500</v>
      </c>
      <c r="E53" s="103">
        <v>1500</v>
      </c>
      <c r="F53" s="103">
        <v>1500</v>
      </c>
    </row>
    <row r="54" spans="1:6" s="63" customFormat="1">
      <c r="A54" s="96" t="s">
        <v>16</v>
      </c>
      <c r="B54" s="104">
        <v>0</v>
      </c>
      <c r="C54" s="104">
        <v>1500</v>
      </c>
      <c r="D54" s="104">
        <v>1500</v>
      </c>
      <c r="E54" s="104">
        <v>1500</v>
      </c>
      <c r="F54" s="104">
        <v>1500</v>
      </c>
    </row>
    <row r="55" spans="1:6" s="63" customFormat="1">
      <c r="A55" s="95" t="s">
        <v>17</v>
      </c>
      <c r="B55" s="103">
        <v>157.01</v>
      </c>
      <c r="C55" s="103">
        <v>3850</v>
      </c>
      <c r="D55" s="103">
        <v>3850</v>
      </c>
      <c r="E55" s="103">
        <v>3850</v>
      </c>
      <c r="F55" s="103">
        <v>3850</v>
      </c>
    </row>
    <row r="56" spans="1:6" s="63" customFormat="1">
      <c r="A56" s="96" t="s">
        <v>19</v>
      </c>
      <c r="B56" s="104">
        <v>157.01</v>
      </c>
      <c r="C56" s="104">
        <v>3850</v>
      </c>
      <c r="D56" s="104">
        <v>3850</v>
      </c>
      <c r="E56" s="104">
        <v>3850</v>
      </c>
      <c r="F56" s="104">
        <v>3850</v>
      </c>
    </row>
    <row r="57" spans="1:6" s="62" customFormat="1">
      <c r="A57" s="92" t="s">
        <v>93</v>
      </c>
      <c r="B57" s="100">
        <v>51339.99</v>
      </c>
      <c r="C57" s="100">
        <v>68147</v>
      </c>
      <c r="D57" s="100">
        <v>115447</v>
      </c>
      <c r="E57" s="100">
        <v>97447</v>
      </c>
      <c r="F57" s="100">
        <v>97447</v>
      </c>
    </row>
    <row r="58" spans="1:6" s="63" customFormat="1">
      <c r="A58" s="93" t="s">
        <v>80</v>
      </c>
      <c r="B58" s="101">
        <v>51339.99</v>
      </c>
      <c r="C58" s="101">
        <v>68147</v>
      </c>
      <c r="D58" s="101">
        <v>115447</v>
      </c>
      <c r="E58" s="101">
        <v>97447</v>
      </c>
      <c r="F58" s="101">
        <v>97447</v>
      </c>
    </row>
    <row r="59" spans="1:6" s="64" customFormat="1">
      <c r="A59" s="94" t="s">
        <v>65</v>
      </c>
      <c r="B59" s="102">
        <v>51339.99</v>
      </c>
      <c r="C59" s="102">
        <v>68147</v>
      </c>
      <c r="D59" s="102">
        <v>115447</v>
      </c>
      <c r="E59" s="102">
        <v>97447</v>
      </c>
      <c r="F59" s="102">
        <v>97447</v>
      </c>
    </row>
    <row r="60" spans="1:6" s="63" customFormat="1">
      <c r="A60" s="95" t="s">
        <v>11</v>
      </c>
      <c r="B60" s="103">
        <v>51339.99</v>
      </c>
      <c r="C60" s="103">
        <v>68147</v>
      </c>
      <c r="D60" s="103">
        <v>115447</v>
      </c>
      <c r="E60" s="103">
        <v>97447</v>
      </c>
      <c r="F60" s="103">
        <v>97447</v>
      </c>
    </row>
    <row r="61" spans="1:6" s="63" customFormat="1">
      <c r="A61" s="96" t="s">
        <v>12</v>
      </c>
      <c r="B61" s="104">
        <v>16402.759999999998</v>
      </c>
      <c r="C61" s="104">
        <v>22700</v>
      </c>
      <c r="D61" s="104">
        <v>52000</v>
      </c>
      <c r="E61" s="104">
        <v>52000</v>
      </c>
      <c r="F61" s="104">
        <v>52000</v>
      </c>
    </row>
    <row r="62" spans="1:6" s="63" customFormat="1">
      <c r="A62" s="96" t="s">
        <v>13</v>
      </c>
      <c r="B62" s="104">
        <v>34671.14</v>
      </c>
      <c r="C62" s="104">
        <v>44784</v>
      </c>
      <c r="D62" s="104">
        <v>62784</v>
      </c>
      <c r="E62" s="104">
        <v>44784</v>
      </c>
      <c r="F62" s="104">
        <v>44784</v>
      </c>
    </row>
    <row r="63" spans="1:6" s="63" customFormat="1">
      <c r="A63" s="96" t="s">
        <v>14</v>
      </c>
      <c r="B63" s="104">
        <v>266.08999999999997</v>
      </c>
      <c r="C63" s="104">
        <v>663</v>
      </c>
      <c r="D63" s="104">
        <v>663</v>
      </c>
      <c r="E63" s="104">
        <v>663</v>
      </c>
      <c r="F63" s="104">
        <v>663</v>
      </c>
    </row>
    <row r="64" spans="1:6" s="63" customFormat="1">
      <c r="A64" s="92" t="s">
        <v>92</v>
      </c>
      <c r="B64" s="100">
        <v>96864.639999999999</v>
      </c>
      <c r="C64" s="100">
        <v>153599</v>
      </c>
      <c r="D64" s="100">
        <v>186699</v>
      </c>
      <c r="E64" s="100">
        <v>186699</v>
      </c>
      <c r="F64" s="100">
        <v>186699</v>
      </c>
    </row>
    <row r="65" spans="1:6" s="62" customFormat="1">
      <c r="A65" s="93" t="s">
        <v>78</v>
      </c>
      <c r="B65" s="101">
        <v>70437.5</v>
      </c>
      <c r="C65" s="101">
        <v>121572</v>
      </c>
      <c r="D65" s="101">
        <v>154672</v>
      </c>
      <c r="E65" s="101">
        <v>186699</v>
      </c>
      <c r="F65" s="101">
        <v>186699</v>
      </c>
    </row>
    <row r="66" spans="1:6" s="63" customFormat="1">
      <c r="A66" s="94" t="s">
        <v>67</v>
      </c>
      <c r="B66" s="102">
        <v>70437.5</v>
      </c>
      <c r="C66" s="102">
        <v>121572</v>
      </c>
      <c r="D66" s="102">
        <v>154672</v>
      </c>
      <c r="E66" s="102">
        <v>186699</v>
      </c>
      <c r="F66" s="102">
        <v>186699</v>
      </c>
    </row>
    <row r="67" spans="1:6" s="64" customFormat="1">
      <c r="A67" s="95" t="s">
        <v>11</v>
      </c>
      <c r="B67" s="103">
        <v>69510.009999999995</v>
      </c>
      <c r="C67" s="103">
        <v>106300</v>
      </c>
      <c r="D67" s="103">
        <v>139400</v>
      </c>
      <c r="E67" s="103">
        <v>139400</v>
      </c>
      <c r="F67" s="103">
        <v>139400</v>
      </c>
    </row>
    <row r="68" spans="1:6" s="63" customFormat="1">
      <c r="A68" s="96" t="s">
        <v>12</v>
      </c>
      <c r="B68" s="104">
        <v>35321.89</v>
      </c>
      <c r="C68" s="104">
        <v>48100</v>
      </c>
      <c r="D68" s="104">
        <v>81200</v>
      </c>
      <c r="E68" s="104">
        <v>81200</v>
      </c>
      <c r="F68" s="104">
        <v>81200</v>
      </c>
    </row>
    <row r="69" spans="1:6" s="63" customFormat="1">
      <c r="A69" s="96" t="s">
        <v>13</v>
      </c>
      <c r="B69" s="104">
        <v>7567.2</v>
      </c>
      <c r="C69" s="104">
        <v>26000</v>
      </c>
      <c r="D69" s="104">
        <v>26000</v>
      </c>
      <c r="E69" s="104">
        <v>26000</v>
      </c>
      <c r="F69" s="104">
        <v>26000</v>
      </c>
    </row>
    <row r="70" spans="1:6" s="63" customFormat="1">
      <c r="A70" s="96" t="s">
        <v>15</v>
      </c>
      <c r="B70" s="104">
        <v>25579.11</v>
      </c>
      <c r="C70" s="104">
        <v>30000</v>
      </c>
      <c r="D70" s="104">
        <v>30000</v>
      </c>
      <c r="E70" s="104">
        <v>30000</v>
      </c>
      <c r="F70" s="104">
        <v>30000</v>
      </c>
    </row>
    <row r="71" spans="1:6" s="63" customFormat="1">
      <c r="A71" s="96" t="s">
        <v>16</v>
      </c>
      <c r="B71" s="104">
        <v>1041.81</v>
      </c>
      <c r="C71" s="104">
        <v>2200</v>
      </c>
      <c r="D71" s="104">
        <v>2200</v>
      </c>
      <c r="E71" s="104">
        <v>2200</v>
      </c>
      <c r="F71" s="104">
        <v>2200</v>
      </c>
    </row>
    <row r="72" spans="1:6" s="63" customFormat="1">
      <c r="A72" s="95" t="s">
        <v>17</v>
      </c>
      <c r="B72" s="103">
        <v>927.49</v>
      </c>
      <c r="C72" s="103">
        <v>15272</v>
      </c>
      <c r="D72" s="103">
        <v>15272</v>
      </c>
      <c r="E72" s="103">
        <v>47299</v>
      </c>
      <c r="F72" s="103">
        <v>47299</v>
      </c>
    </row>
    <row r="73" spans="1:6" s="62" customFormat="1">
      <c r="A73" s="96" t="s">
        <v>19</v>
      </c>
      <c r="B73" s="104">
        <v>927.49</v>
      </c>
      <c r="C73" s="104">
        <v>15272</v>
      </c>
      <c r="D73" s="104">
        <v>15272</v>
      </c>
      <c r="E73" s="104">
        <v>47299</v>
      </c>
      <c r="F73" s="104">
        <v>47299</v>
      </c>
    </row>
    <row r="74" spans="1:6" s="63" customFormat="1">
      <c r="A74" s="93" t="s">
        <v>80</v>
      </c>
      <c r="B74" s="101">
        <v>26427.14</v>
      </c>
      <c r="C74" s="101">
        <v>32027</v>
      </c>
      <c r="D74" s="101">
        <v>32027</v>
      </c>
      <c r="E74" s="101">
        <v>0</v>
      </c>
      <c r="F74" s="101">
        <v>0</v>
      </c>
    </row>
    <row r="75" spans="1:6" s="64" customFormat="1">
      <c r="A75" s="94" t="s">
        <v>67</v>
      </c>
      <c r="B75" s="102">
        <v>26427.14</v>
      </c>
      <c r="C75" s="102">
        <v>32027</v>
      </c>
      <c r="D75" s="102">
        <v>32027</v>
      </c>
      <c r="E75" s="102">
        <v>0</v>
      </c>
      <c r="F75" s="102">
        <v>0</v>
      </c>
    </row>
    <row r="76" spans="1:6" s="63" customFormat="1">
      <c r="A76" s="95" t="s">
        <v>17</v>
      </c>
      <c r="B76" s="103">
        <v>26427.14</v>
      </c>
      <c r="C76" s="103">
        <v>32027</v>
      </c>
      <c r="D76" s="103">
        <v>32027</v>
      </c>
      <c r="E76" s="103">
        <v>0</v>
      </c>
      <c r="F76" s="103">
        <v>0</v>
      </c>
    </row>
    <row r="77" spans="1:6" s="63" customFormat="1">
      <c r="A77" s="96" t="s">
        <v>19</v>
      </c>
      <c r="B77" s="104">
        <v>26427.14</v>
      </c>
      <c r="C77" s="104">
        <v>32027</v>
      </c>
      <c r="D77" s="104">
        <v>32027</v>
      </c>
      <c r="E77" s="104">
        <v>0</v>
      </c>
      <c r="F77" s="104">
        <v>0</v>
      </c>
    </row>
    <row r="78" spans="1:6" s="63" customFormat="1">
      <c r="A78" s="92" t="s">
        <v>91</v>
      </c>
      <c r="B78" s="100">
        <v>6670</v>
      </c>
      <c r="C78" s="100">
        <v>6670</v>
      </c>
      <c r="D78" s="100">
        <v>6670</v>
      </c>
      <c r="E78" s="100">
        <v>6670</v>
      </c>
      <c r="F78" s="100">
        <v>6670</v>
      </c>
    </row>
    <row r="79" spans="1:6" s="63" customFormat="1">
      <c r="A79" s="93" t="s">
        <v>80</v>
      </c>
      <c r="B79" s="101">
        <v>6670</v>
      </c>
      <c r="C79" s="101">
        <v>6670</v>
      </c>
      <c r="D79" s="101">
        <v>6670</v>
      </c>
      <c r="E79" s="101">
        <v>6670</v>
      </c>
      <c r="F79" s="101">
        <v>6670</v>
      </c>
    </row>
    <row r="80" spans="1:6" s="63" customFormat="1">
      <c r="A80" s="94" t="s">
        <v>69</v>
      </c>
      <c r="B80" s="102">
        <v>6670</v>
      </c>
      <c r="C80" s="102">
        <v>6670</v>
      </c>
      <c r="D80" s="102">
        <v>6670</v>
      </c>
      <c r="E80" s="102">
        <v>6670</v>
      </c>
      <c r="F80" s="102">
        <v>6670</v>
      </c>
    </row>
    <row r="81" spans="1:6" s="63" customFormat="1">
      <c r="A81" s="95" t="s">
        <v>11</v>
      </c>
      <c r="B81" s="103">
        <v>6670</v>
      </c>
      <c r="C81" s="103">
        <v>6670</v>
      </c>
      <c r="D81" s="103">
        <v>6670</v>
      </c>
      <c r="E81" s="103">
        <v>6670</v>
      </c>
      <c r="F81" s="103">
        <v>6670</v>
      </c>
    </row>
    <row r="82" spans="1:6" s="63" customFormat="1">
      <c r="A82" s="96" t="s">
        <v>13</v>
      </c>
      <c r="B82" s="104">
        <v>6670</v>
      </c>
      <c r="C82" s="104">
        <v>6670</v>
      </c>
      <c r="D82" s="104">
        <v>6670</v>
      </c>
      <c r="E82" s="104">
        <v>6670</v>
      </c>
      <c r="F82" s="104">
        <v>6670</v>
      </c>
    </row>
    <row r="83" spans="1:6" s="63" customFormat="1">
      <c r="A83" s="92" t="s">
        <v>90</v>
      </c>
      <c r="B83" s="100">
        <v>110500</v>
      </c>
      <c r="C83" s="100">
        <v>110000</v>
      </c>
      <c r="D83" s="100">
        <v>110000</v>
      </c>
      <c r="E83" s="100">
        <v>110000</v>
      </c>
      <c r="F83" s="100">
        <v>110000</v>
      </c>
    </row>
    <row r="84" spans="1:6" s="63" customFormat="1">
      <c r="A84" s="93" t="s">
        <v>78</v>
      </c>
      <c r="B84" s="101">
        <v>110500</v>
      </c>
      <c r="C84" s="101">
        <v>110000</v>
      </c>
      <c r="D84" s="101">
        <v>110000</v>
      </c>
      <c r="E84" s="101">
        <v>110000</v>
      </c>
      <c r="F84" s="101">
        <v>110000</v>
      </c>
    </row>
    <row r="85" spans="1:6" s="62" customFormat="1">
      <c r="A85" s="94" t="s">
        <v>67</v>
      </c>
      <c r="B85" s="102">
        <v>110500</v>
      </c>
      <c r="C85" s="102">
        <v>110000</v>
      </c>
      <c r="D85" s="102">
        <v>110000</v>
      </c>
      <c r="E85" s="102">
        <v>110000</v>
      </c>
      <c r="F85" s="102">
        <v>110000</v>
      </c>
    </row>
    <row r="86" spans="1:6" s="63" customFormat="1">
      <c r="A86" s="95" t="s">
        <v>11</v>
      </c>
      <c r="B86" s="103">
        <v>110500</v>
      </c>
      <c r="C86" s="103">
        <v>110000</v>
      </c>
      <c r="D86" s="103">
        <v>110000</v>
      </c>
      <c r="E86" s="103">
        <v>110000</v>
      </c>
      <c r="F86" s="103">
        <v>110000</v>
      </c>
    </row>
    <row r="87" spans="1:6" s="64" customFormat="1">
      <c r="A87" s="96" t="s">
        <v>13</v>
      </c>
      <c r="B87" s="104">
        <v>110500</v>
      </c>
      <c r="C87" s="104">
        <v>110000</v>
      </c>
      <c r="D87" s="104">
        <v>110000</v>
      </c>
      <c r="E87" s="104">
        <v>110000</v>
      </c>
      <c r="F87" s="104">
        <v>110000</v>
      </c>
    </row>
    <row r="88" spans="1:6" s="63" customFormat="1">
      <c r="A88" s="91" t="s">
        <v>89</v>
      </c>
      <c r="B88" s="99">
        <v>25244.38</v>
      </c>
      <c r="C88" s="99">
        <v>112030</v>
      </c>
      <c r="D88" s="99">
        <v>156500</v>
      </c>
      <c r="E88" s="99">
        <v>156500</v>
      </c>
      <c r="F88" s="99">
        <v>156500</v>
      </c>
    </row>
    <row r="89" spans="1:6" s="63" customFormat="1">
      <c r="A89" s="92" t="s">
        <v>88</v>
      </c>
      <c r="B89" s="100">
        <v>25244.38</v>
      </c>
      <c r="C89" s="100">
        <v>112030</v>
      </c>
      <c r="D89" s="100">
        <v>156500</v>
      </c>
      <c r="E89" s="100">
        <v>156500</v>
      </c>
      <c r="F89" s="100">
        <v>156500</v>
      </c>
    </row>
    <row r="90" spans="1:6" s="62" customFormat="1">
      <c r="A90" s="93" t="s">
        <v>80</v>
      </c>
      <c r="B90" s="101">
        <v>25244.38</v>
      </c>
      <c r="C90" s="101">
        <v>112030</v>
      </c>
      <c r="D90" s="101">
        <v>156500</v>
      </c>
      <c r="E90" s="101">
        <v>156500</v>
      </c>
      <c r="F90" s="101">
        <v>156500</v>
      </c>
    </row>
    <row r="91" spans="1:6" s="63" customFormat="1">
      <c r="A91" s="94" t="s">
        <v>62</v>
      </c>
      <c r="B91" s="102">
        <v>9764.5</v>
      </c>
      <c r="C91" s="102">
        <v>69950</v>
      </c>
      <c r="D91" s="102">
        <v>81330</v>
      </c>
      <c r="E91" s="102">
        <v>81330</v>
      </c>
      <c r="F91" s="102">
        <v>81330</v>
      </c>
    </row>
    <row r="92" spans="1:6" s="64" customFormat="1">
      <c r="A92" s="95" t="s">
        <v>11</v>
      </c>
      <c r="B92" s="103">
        <v>9764.5</v>
      </c>
      <c r="C92" s="103">
        <v>69950</v>
      </c>
      <c r="D92" s="103">
        <v>81330</v>
      </c>
      <c r="E92" s="103">
        <v>81330</v>
      </c>
      <c r="F92" s="103">
        <v>81330</v>
      </c>
    </row>
    <row r="93" spans="1:6" s="63" customFormat="1">
      <c r="A93" s="96" t="s">
        <v>12</v>
      </c>
      <c r="B93" s="104">
        <v>9415.02</v>
      </c>
      <c r="C93" s="104">
        <v>67700</v>
      </c>
      <c r="D93" s="104">
        <v>75990</v>
      </c>
      <c r="E93" s="104">
        <v>75990</v>
      </c>
      <c r="F93" s="104">
        <v>75990</v>
      </c>
    </row>
    <row r="94" spans="1:6" s="63" customFormat="1">
      <c r="A94" s="96" t="s">
        <v>13</v>
      </c>
      <c r="B94" s="104">
        <v>349.48</v>
      </c>
      <c r="C94" s="104">
        <v>2250</v>
      </c>
      <c r="D94" s="104">
        <v>5340</v>
      </c>
      <c r="E94" s="104">
        <v>5340</v>
      </c>
      <c r="F94" s="104">
        <v>5340</v>
      </c>
    </row>
    <row r="95" spans="1:6" s="64" customFormat="1">
      <c r="A95" s="94" t="s">
        <v>64</v>
      </c>
      <c r="B95" s="102">
        <v>2179.88</v>
      </c>
      <c r="C95" s="102">
        <v>6280</v>
      </c>
      <c r="D95" s="102">
        <v>0</v>
      </c>
      <c r="E95" s="102">
        <v>0</v>
      </c>
      <c r="F95" s="102">
        <v>0</v>
      </c>
    </row>
    <row r="96" spans="1:6" s="63" customFormat="1">
      <c r="A96" s="95" t="s">
        <v>11</v>
      </c>
      <c r="B96" s="103">
        <v>2179.88</v>
      </c>
      <c r="C96" s="103">
        <v>6280</v>
      </c>
      <c r="D96" s="103">
        <v>0</v>
      </c>
      <c r="E96" s="103">
        <v>0</v>
      </c>
      <c r="F96" s="103">
        <v>0</v>
      </c>
    </row>
    <row r="97" spans="1:6" s="63" customFormat="1">
      <c r="A97" s="96" t="s">
        <v>12</v>
      </c>
      <c r="B97" s="104">
        <v>2179.88</v>
      </c>
      <c r="C97" s="104">
        <v>5980</v>
      </c>
      <c r="D97" s="104">
        <v>0</v>
      </c>
      <c r="E97" s="104">
        <v>0</v>
      </c>
      <c r="F97" s="104">
        <v>0</v>
      </c>
    </row>
    <row r="98" spans="1:6" s="62" customFormat="1">
      <c r="A98" s="96" t="s">
        <v>13</v>
      </c>
      <c r="B98" s="104">
        <v>0</v>
      </c>
      <c r="C98" s="104">
        <v>300</v>
      </c>
      <c r="D98" s="104">
        <v>0</v>
      </c>
      <c r="E98" s="104">
        <v>0</v>
      </c>
      <c r="F98" s="104">
        <v>0</v>
      </c>
    </row>
    <row r="99" spans="1:6" s="63" customFormat="1">
      <c r="A99" s="94" t="s">
        <v>66</v>
      </c>
      <c r="B99" s="102">
        <v>0</v>
      </c>
      <c r="C99" s="102">
        <v>0</v>
      </c>
      <c r="D99" s="102">
        <v>10950</v>
      </c>
      <c r="E99" s="102">
        <v>10950</v>
      </c>
      <c r="F99" s="102">
        <v>10950</v>
      </c>
    </row>
    <row r="100" spans="1:6" s="64" customFormat="1">
      <c r="A100" s="95" t="s">
        <v>11</v>
      </c>
      <c r="B100" s="103">
        <v>0</v>
      </c>
      <c r="C100" s="103">
        <v>0</v>
      </c>
      <c r="D100" s="103">
        <v>10950</v>
      </c>
      <c r="E100" s="103">
        <v>10950</v>
      </c>
      <c r="F100" s="103">
        <v>10950</v>
      </c>
    </row>
    <row r="101" spans="1:6" s="63" customFormat="1">
      <c r="A101" s="96" t="s">
        <v>12</v>
      </c>
      <c r="B101" s="104">
        <v>0</v>
      </c>
      <c r="C101" s="104">
        <v>0</v>
      </c>
      <c r="D101" s="104">
        <v>10230</v>
      </c>
      <c r="E101" s="104">
        <v>10230</v>
      </c>
      <c r="F101" s="104">
        <v>10230</v>
      </c>
    </row>
    <row r="102" spans="1:6" s="63" customFormat="1">
      <c r="A102" s="96" t="s">
        <v>13</v>
      </c>
      <c r="B102" s="104">
        <v>0</v>
      </c>
      <c r="C102" s="104">
        <v>0</v>
      </c>
      <c r="D102" s="104">
        <v>720</v>
      </c>
      <c r="E102" s="104">
        <v>720</v>
      </c>
      <c r="F102" s="104">
        <v>720</v>
      </c>
    </row>
    <row r="103" spans="1:6" s="63" customFormat="1">
      <c r="A103" s="94" t="s">
        <v>69</v>
      </c>
      <c r="B103" s="102">
        <v>13300</v>
      </c>
      <c r="C103" s="102">
        <v>35800</v>
      </c>
      <c r="D103" s="102">
        <v>0</v>
      </c>
      <c r="E103" s="102">
        <v>0</v>
      </c>
      <c r="F103" s="102">
        <v>0</v>
      </c>
    </row>
    <row r="104" spans="1:6" s="63" customFormat="1">
      <c r="A104" s="95" t="s">
        <v>11</v>
      </c>
      <c r="B104" s="103">
        <v>13300</v>
      </c>
      <c r="C104" s="103">
        <v>35800</v>
      </c>
      <c r="D104" s="103">
        <v>0</v>
      </c>
      <c r="E104" s="103">
        <v>0</v>
      </c>
      <c r="F104" s="103">
        <v>0</v>
      </c>
    </row>
    <row r="105" spans="1:6" s="63" customFormat="1">
      <c r="A105" s="96" t="s">
        <v>12</v>
      </c>
      <c r="B105" s="104">
        <v>13300</v>
      </c>
      <c r="C105" s="104">
        <v>34400</v>
      </c>
      <c r="D105" s="104">
        <v>0</v>
      </c>
      <c r="E105" s="104">
        <v>0</v>
      </c>
      <c r="F105" s="104">
        <v>0</v>
      </c>
    </row>
    <row r="106" spans="1:6" s="64" customFormat="1">
      <c r="A106" s="96" t="s">
        <v>13</v>
      </c>
      <c r="B106" s="104">
        <v>0</v>
      </c>
      <c r="C106" s="104">
        <v>1400</v>
      </c>
      <c r="D106" s="104">
        <v>0</v>
      </c>
      <c r="E106" s="104">
        <v>0</v>
      </c>
      <c r="F106" s="104">
        <v>0</v>
      </c>
    </row>
    <row r="107" spans="1:6" s="63" customFormat="1">
      <c r="A107" s="94" t="s">
        <v>70</v>
      </c>
      <c r="B107" s="102">
        <v>0</v>
      </c>
      <c r="C107" s="102">
        <v>0</v>
      </c>
      <c r="D107" s="102">
        <v>64220</v>
      </c>
      <c r="E107" s="102">
        <v>64220</v>
      </c>
      <c r="F107" s="102">
        <v>64220</v>
      </c>
    </row>
    <row r="108" spans="1:6" s="63" customFormat="1">
      <c r="A108" s="95" t="s">
        <v>11</v>
      </c>
      <c r="B108" s="103">
        <v>0</v>
      </c>
      <c r="C108" s="103">
        <v>0</v>
      </c>
      <c r="D108" s="103">
        <v>64220</v>
      </c>
      <c r="E108" s="103">
        <v>64220</v>
      </c>
      <c r="F108" s="103">
        <v>64220</v>
      </c>
    </row>
    <row r="109" spans="1:6" s="63" customFormat="1">
      <c r="A109" s="96" t="s">
        <v>12</v>
      </c>
      <c r="B109" s="104">
        <v>0</v>
      </c>
      <c r="C109" s="104">
        <v>0</v>
      </c>
      <c r="D109" s="104">
        <v>59980</v>
      </c>
      <c r="E109" s="104">
        <v>59980</v>
      </c>
      <c r="F109" s="104">
        <v>59980</v>
      </c>
    </row>
    <row r="110" spans="1:6" s="63" customFormat="1">
      <c r="A110" s="96" t="s">
        <v>13</v>
      </c>
      <c r="B110" s="104">
        <v>0</v>
      </c>
      <c r="C110" s="104">
        <v>0</v>
      </c>
      <c r="D110" s="104">
        <v>4240</v>
      </c>
      <c r="E110" s="104">
        <v>4240</v>
      </c>
      <c r="F110" s="104">
        <v>4240</v>
      </c>
    </row>
    <row r="111" spans="1:6" s="63" customFormat="1">
      <c r="A111" s="96" t="s">
        <v>87</v>
      </c>
      <c r="B111" s="104">
        <v>1980358.76</v>
      </c>
      <c r="C111" s="104">
        <v>2231600</v>
      </c>
      <c r="D111" s="104">
        <v>2231600</v>
      </c>
      <c r="E111" s="104">
        <v>2231600</v>
      </c>
      <c r="F111" s="104">
        <v>2231600</v>
      </c>
    </row>
    <row r="112" spans="1:6" s="63" customFormat="1">
      <c r="A112" s="92" t="s">
        <v>86</v>
      </c>
      <c r="B112" s="100">
        <v>1980358.76</v>
      </c>
      <c r="C112" s="100">
        <v>2231600</v>
      </c>
      <c r="D112" s="100">
        <v>2231600</v>
      </c>
      <c r="E112" s="100">
        <v>2231600</v>
      </c>
      <c r="F112" s="100">
        <v>2231600</v>
      </c>
    </row>
    <row r="113" spans="1:6" s="64" customFormat="1">
      <c r="A113" s="93" t="s">
        <v>78</v>
      </c>
      <c r="B113" s="101">
        <v>1980358.76</v>
      </c>
      <c r="C113" s="101">
        <v>2231600</v>
      </c>
      <c r="D113" s="101">
        <v>2231600</v>
      </c>
      <c r="E113" s="101">
        <v>2231600</v>
      </c>
      <c r="F113" s="101">
        <v>2231600</v>
      </c>
    </row>
    <row r="114" spans="1:6" s="63" customFormat="1">
      <c r="A114" s="94" t="s">
        <v>68</v>
      </c>
      <c r="B114" s="102">
        <v>1980358.76</v>
      </c>
      <c r="C114" s="102">
        <v>2231600</v>
      </c>
      <c r="D114" s="102">
        <v>2231600</v>
      </c>
      <c r="E114" s="102">
        <v>2231600</v>
      </c>
      <c r="F114" s="102">
        <v>2231600</v>
      </c>
    </row>
    <row r="115" spans="1:6" s="63" customFormat="1">
      <c r="A115" s="95" t="s">
        <v>11</v>
      </c>
      <c r="B115" s="103">
        <v>1980358.76</v>
      </c>
      <c r="C115" s="103">
        <v>2231600</v>
      </c>
      <c r="D115" s="103">
        <v>2231600</v>
      </c>
      <c r="E115" s="103">
        <v>2231600</v>
      </c>
      <c r="F115" s="103">
        <v>2231600</v>
      </c>
    </row>
    <row r="116" spans="1:6" s="62" customFormat="1">
      <c r="A116" s="96" t="s">
        <v>12</v>
      </c>
      <c r="B116" s="104">
        <v>1946427.21</v>
      </c>
      <c r="C116" s="104">
        <v>2187000</v>
      </c>
      <c r="D116" s="104">
        <v>2187000</v>
      </c>
      <c r="E116" s="104">
        <v>2187000</v>
      </c>
      <c r="F116" s="104">
        <v>2187000</v>
      </c>
    </row>
    <row r="117" spans="1:6" s="63" customFormat="1">
      <c r="A117" s="96" t="s">
        <v>13</v>
      </c>
      <c r="B117" s="104">
        <v>33931.550000000003</v>
      </c>
      <c r="C117" s="104">
        <v>44100</v>
      </c>
      <c r="D117" s="104">
        <v>44100</v>
      </c>
      <c r="E117" s="104">
        <v>44100</v>
      </c>
      <c r="F117" s="104">
        <v>44100</v>
      </c>
    </row>
    <row r="118" spans="1:6" s="64" customFormat="1">
      <c r="A118" s="96" t="s">
        <v>14</v>
      </c>
      <c r="B118" s="104">
        <v>0</v>
      </c>
      <c r="C118" s="104">
        <v>500</v>
      </c>
      <c r="D118" s="104">
        <v>500</v>
      </c>
      <c r="E118" s="104">
        <v>500</v>
      </c>
      <c r="F118" s="104">
        <v>500</v>
      </c>
    </row>
  </sheetData>
  <mergeCells count="2">
    <mergeCell ref="A1:F1"/>
    <mergeCell ref="A3:F3"/>
  </mergeCells>
  <pageMargins left="0.23622047244094491" right="0.23622047244094491" top="0.74803149606299213" bottom="0.74803149606299213" header="0.31496062992125984" footer="0.31496062992125984"/>
  <pageSetup paperSize="9" scale="71" fitToHeight="0" orientation="portrait" r:id="rId1"/>
  <rowBreaks count="1" manualBreakCount="1">
    <brk id="56" max="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6</vt:i4>
      </vt:variant>
      <vt:variant>
        <vt:lpstr>Imenovani rasponi</vt:lpstr>
      </vt:variant>
      <vt:variant>
        <vt:i4>7</vt:i4>
      </vt:variant>
    </vt:vector>
  </HeadingPairs>
  <TitlesOfParts>
    <vt:vector size="13" baseType="lpstr">
      <vt:lpstr>SAŽETAK</vt:lpstr>
      <vt:lpstr>opći dio</vt:lpstr>
      <vt:lpstr>Prihodi i rashodi po izvorima</vt:lpstr>
      <vt:lpstr>Rashodi prema funkcijskoj kl</vt:lpstr>
      <vt:lpstr>Račun financiranja po izvorima</vt:lpstr>
      <vt:lpstr>POSEBNI DIO</vt:lpstr>
      <vt:lpstr>'POSEBNI DIO'!Ispis_naslova</vt:lpstr>
      <vt:lpstr>'opći dio'!Podrucje_ispisa</vt:lpstr>
      <vt:lpstr>'POSEBNI DIO'!Podrucje_ispisa</vt:lpstr>
      <vt:lpstr>'Prihodi i rashodi po izvorima'!Podrucje_ispisa</vt:lpstr>
      <vt:lpstr>'Račun financiranja po izvorima'!Podrucje_ispisa</vt:lpstr>
      <vt:lpstr>'Rashodi prema funkcijskoj kl'!Podrucje_ispisa</vt:lpstr>
      <vt:lpstr>SAŽETAK!Podrucje_ispisa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I. OPĆI DIO KONSOLIDIRANOG PRORAČUNA - PROJEKCIJE</dc:title>
  <dc:creator>dav dav</dc:creator>
  <cp:lastModifiedBy>Miranda Cetinjanin</cp:lastModifiedBy>
  <cp:lastPrinted>2025-10-08T11:12:07Z</cp:lastPrinted>
  <dcterms:created xsi:type="dcterms:W3CDTF">2025-09-30T15:56:37Z</dcterms:created>
  <dcterms:modified xsi:type="dcterms:W3CDTF">2025-12-03T12:25:51Z</dcterms:modified>
</cp:coreProperties>
</file>